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updateLinks="always" codeName="ThisWorkbook"/>
  <mc:AlternateContent xmlns:mc="http://schemas.openxmlformats.org/markup-compatibility/2006">
    <mc:Choice Requires="x15">
      <x15ac:absPath xmlns:x15ac="http://schemas.microsoft.com/office/spreadsheetml/2010/11/ac" url="C:\Users\d.numakura097\AppData\Local\FinalCode\Work\FC\EXCEL_001\"/>
    </mc:Choice>
  </mc:AlternateContent>
  <xr:revisionPtr revIDLastSave="0" documentId="13_ncr:1_{3CB07EF3-8EE8-4D11-913B-238581027918}" xr6:coauthVersionLast="47" xr6:coauthVersionMax="47" xr10:uidLastSave="{00000000-0000-0000-0000-000000000000}"/>
  <bookViews>
    <workbookView xWindow="-120" yWindow="-120" windowWidth="29040" windowHeight="15840" tabRatio="696" xr2:uid="{00000000-000D-0000-FFFF-FFFF00000000}"/>
  </bookViews>
  <sheets>
    <sheet name="傷病手当金請求書 " sheetId="33" r:id="rId1"/>
    <sheet name="報酬支給額証明書" sheetId="34" r:id="rId2"/>
    <sheet name="証明書記入例１" sheetId="41" r:id="rId3"/>
    <sheet name="証明書記入例２ " sheetId="37" r:id="rId4"/>
  </sheets>
  <definedNames>
    <definedName name="_xlnm._FilterDatabase" localSheetId="1" hidden="1">報酬支給額証明書!$A$1:$BR$2</definedName>
    <definedName name="_xlnm.Print_Area" localSheetId="0">'傷病手当金請求書 '!$A$5:$AT$68</definedName>
    <definedName name="_xlnm.Print_Area" localSheetId="2">証明書記入例１!$A$1:$BR$73</definedName>
    <definedName name="_xlnm.Print_Area" localSheetId="3">'証明書記入例２ '!$A$1:$BR$73</definedName>
    <definedName name="_xlnm.Print_Area" localSheetId="1">報酬支給額証明書!$A$1:$BR$72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 i="34" l="1"/>
  <c r="AD61" i="34"/>
  <c r="R64" i="34"/>
  <c r="Z54" i="34"/>
  <c r="I56" i="34"/>
  <c r="Z56" i="34"/>
  <c r="I64" i="34"/>
  <c r="Q21" i="34"/>
  <c r="S25" i="34"/>
  <c r="W47" i="34"/>
  <c r="Q29" i="34"/>
  <c r="W29" i="34"/>
  <c r="Z29" i="34"/>
  <c r="S37" i="34"/>
  <c r="W48" i="34"/>
  <c r="W49" i="34"/>
  <c r="J58" i="34"/>
  <c r="AG25" i="34"/>
  <c r="AK49" i="34"/>
  <c r="J59" i="34"/>
  <c r="E51" i="34"/>
  <c r="C53" i="34"/>
  <c r="E53" i="34"/>
  <c r="W28" i="34"/>
  <c r="Q28" i="34"/>
  <c r="Z28" i="34"/>
  <c r="Q30" i="34"/>
  <c r="W30" i="34"/>
  <c r="Z30" i="34"/>
  <c r="Z31" i="34"/>
  <c r="Z32" i="34"/>
  <c r="Z33" i="34"/>
  <c r="Z34" i="34"/>
  <c r="Z35" i="34"/>
  <c r="Z36" i="34"/>
  <c r="AE21" i="34"/>
  <c r="BG61" i="34"/>
  <c r="Z64" i="34"/>
  <c r="AE22" i="34"/>
  <c r="AE23" i="34"/>
  <c r="AE24" i="34"/>
  <c r="AE28" i="34"/>
  <c r="AK28" i="34"/>
  <c r="AN28" i="34"/>
  <c r="AE29" i="34"/>
  <c r="AK29" i="34"/>
  <c r="AN29" i="34"/>
  <c r="AE30" i="34"/>
  <c r="AK30" i="34"/>
  <c r="AN30" i="34"/>
  <c r="AE31" i="34"/>
  <c r="AK31" i="34"/>
  <c r="AN31" i="34"/>
  <c r="AE32" i="34"/>
  <c r="AK32" i="34"/>
  <c r="AN32" i="34"/>
  <c r="AE33" i="34"/>
  <c r="AK33" i="34"/>
  <c r="AN33" i="34"/>
  <c r="AE34" i="34"/>
  <c r="AK34" i="34"/>
  <c r="AN34" i="34"/>
  <c r="AE35" i="34"/>
  <c r="AK35" i="34"/>
  <c r="AN35" i="34"/>
  <c r="AE36" i="34"/>
  <c r="AK36" i="34"/>
  <c r="AN36" i="34"/>
  <c r="AG37" i="34"/>
  <c r="AK48" i="34"/>
  <c r="AU25" i="34"/>
  <c r="AY47" i="34"/>
  <c r="AS28" i="34"/>
  <c r="AY28" i="34"/>
  <c r="BB28" i="34"/>
  <c r="W36" i="34"/>
  <c r="W35" i="34"/>
  <c r="W34" i="34"/>
  <c r="W33" i="34"/>
  <c r="W32" i="34"/>
  <c r="W31" i="34"/>
  <c r="AS29" i="34"/>
  <c r="AY29" i="34"/>
  <c r="BB29" i="34"/>
  <c r="AS30" i="34"/>
  <c r="AY30" i="34"/>
  <c r="BB30" i="34"/>
  <c r="AS31" i="34"/>
  <c r="AY31" i="34"/>
  <c r="BB31" i="34"/>
  <c r="AS32" i="34"/>
  <c r="AY32" i="34"/>
  <c r="BB32" i="34"/>
  <c r="AS33" i="34"/>
  <c r="AY33" i="34"/>
  <c r="BB33" i="34"/>
  <c r="AS34" i="34"/>
  <c r="AY34" i="34"/>
  <c r="BB34" i="34"/>
  <c r="AS35" i="34"/>
  <c r="AY35" i="34"/>
  <c r="BB35" i="34"/>
  <c r="AS36" i="34"/>
  <c r="AY36" i="34"/>
  <c r="BB36" i="34"/>
  <c r="AU37" i="34"/>
  <c r="Q31" i="34"/>
  <c r="Q32" i="34"/>
  <c r="Q33" i="34"/>
  <c r="Q34" i="34"/>
  <c r="Q35" i="34"/>
  <c r="Q36" i="34"/>
  <c r="W28" i="37"/>
  <c r="AS22" i="34"/>
  <c r="AS23" i="34"/>
  <c r="AS24" i="34"/>
  <c r="AS21" i="34"/>
  <c r="Q23" i="34"/>
  <c r="Q24" i="34"/>
  <c r="AY49" i="34"/>
  <c r="J60" i="34"/>
  <c r="AY48" i="34"/>
  <c r="Q22" i="34"/>
  <c r="AE21" i="37"/>
  <c r="AG25" i="37"/>
  <c r="AK47" i="37"/>
  <c r="Q21" i="37"/>
  <c r="AH64" i="37"/>
  <c r="V15" i="41"/>
  <c r="Q21" i="41"/>
  <c r="Q22" i="41"/>
  <c r="S25" i="41"/>
  <c r="W47" i="41"/>
  <c r="Q28" i="41"/>
  <c r="Z28" i="41"/>
  <c r="W28" i="41"/>
  <c r="Q29" i="41"/>
  <c r="Z29" i="41"/>
  <c r="W29" i="41"/>
  <c r="AK36" i="41"/>
  <c r="AY36" i="41"/>
  <c r="AK47" i="41"/>
  <c r="AY47" i="41"/>
  <c r="AK48" i="41"/>
  <c r="AY48" i="41"/>
  <c r="AK49" i="41"/>
  <c r="J59" i="41"/>
  <c r="AY49" i="41"/>
  <c r="J60" i="41"/>
  <c r="E51" i="41"/>
  <c r="C53" i="41"/>
  <c r="E53" i="41"/>
  <c r="C54" i="41"/>
  <c r="E54" i="41"/>
  <c r="I54" i="41"/>
  <c r="C55" i="41"/>
  <c r="E55" i="41"/>
  <c r="S15" i="37"/>
  <c r="V15" i="37"/>
  <c r="AS21" i="37"/>
  <c r="Q22" i="37"/>
  <c r="S25" i="37"/>
  <c r="W47" i="37"/>
  <c r="W49" i="37"/>
  <c r="J58" i="37"/>
  <c r="AE22" i="37"/>
  <c r="AS22" i="37"/>
  <c r="AS23" i="37"/>
  <c r="AS24" i="37"/>
  <c r="AU25" i="37"/>
  <c r="Q28" i="37"/>
  <c r="Z28" i="37"/>
  <c r="S37" i="37"/>
  <c r="W48" i="37"/>
  <c r="AE28" i="37"/>
  <c r="AK28" i="37"/>
  <c r="AN28" i="37"/>
  <c r="AG37" i="37"/>
  <c r="AK48" i="37"/>
  <c r="AS28" i="37"/>
  <c r="AY28" i="37"/>
  <c r="BB28" i="37"/>
  <c r="AS29" i="37"/>
  <c r="AY29" i="37"/>
  <c r="BB29" i="37"/>
  <c r="AS30" i="37"/>
  <c r="BB30" i="37"/>
  <c r="AS31" i="37"/>
  <c r="BB31" i="37"/>
  <c r="AS32" i="37"/>
  <c r="BB32" i="37"/>
  <c r="AS33" i="37"/>
  <c r="BB33" i="37"/>
  <c r="BB34" i="37"/>
  <c r="BB35" i="37"/>
  <c r="AS36" i="37"/>
  <c r="AY36" i="37"/>
  <c r="BB36" i="37"/>
  <c r="AU37" i="37"/>
  <c r="AY47" i="37"/>
  <c r="AY48" i="37"/>
  <c r="AY49" i="37"/>
  <c r="J60" i="37"/>
  <c r="AW60" i="37"/>
  <c r="E51" i="37"/>
  <c r="C53" i="37"/>
  <c r="E53" i="37"/>
  <c r="C54" i="37"/>
  <c r="E54" i="37"/>
  <c r="I54" i="37"/>
  <c r="Z54" i="37"/>
  <c r="I56" i="37"/>
  <c r="Z56" i="37"/>
  <c r="I64" i="37"/>
  <c r="C55" i="37"/>
  <c r="E55" i="37"/>
  <c r="AH64" i="34"/>
  <c r="AW61" i="34"/>
  <c r="C55" i="34"/>
  <c r="E55" i="34"/>
  <c r="AW59" i="34"/>
  <c r="AD59" i="34"/>
  <c r="AW58" i="34"/>
  <c r="BG58" i="34"/>
  <c r="AD58" i="34"/>
  <c r="S37" i="41"/>
  <c r="W48" i="41"/>
  <c r="AW60" i="34"/>
  <c r="AD60" i="34"/>
  <c r="BG58" i="37"/>
  <c r="AW58" i="37"/>
  <c r="AD58" i="37"/>
  <c r="AD60" i="41"/>
  <c r="AW60" i="41"/>
  <c r="BG60" i="41"/>
  <c r="W49" i="41"/>
  <c r="J58" i="41"/>
  <c r="AD59" i="41"/>
  <c r="BG59" i="41"/>
  <c r="AW59" i="41"/>
  <c r="BG60" i="34"/>
  <c r="AK49" i="37"/>
  <c r="J59" i="37"/>
  <c r="AD60" i="37"/>
  <c r="AK47" i="34"/>
  <c r="C54" i="34"/>
  <c r="E54" i="34"/>
  <c r="BG59" i="34"/>
  <c r="BG60" i="37"/>
  <c r="Z54" i="41"/>
  <c r="I56" i="41"/>
  <c r="Z56" i="41"/>
  <c r="I64" i="41"/>
  <c r="AD59" i="37"/>
  <c r="AD61" i="37"/>
  <c r="R64" i="37"/>
  <c r="AW59" i="37"/>
  <c r="AW61" i="37"/>
  <c r="AD58" i="41"/>
  <c r="AD61" i="41"/>
  <c r="R64" i="41"/>
  <c r="AW58" i="41"/>
  <c r="BG59" i="37"/>
  <c r="BG61" i="37"/>
  <c r="Z64" i="37"/>
  <c r="AW61" i="41"/>
  <c r="BG58" i="41"/>
  <c r="BG61" i="41"/>
  <c r="Z64" i="41"/>
  <c r="AH64"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長谷　由実子</author>
    <author>T099</author>
    <author>S079</author>
  </authors>
  <commentList>
    <comment ref="AA12" authorId="0" shapeId="0" xr:uid="{00000000-0006-0000-0000-000001000000}">
      <text>
        <r>
          <rPr>
            <b/>
            <sz val="10"/>
            <color indexed="81"/>
            <rFont val="ＭＳ Ｐゴシック"/>
            <family val="3"/>
            <charset val="128"/>
          </rPr>
          <t>退職している場合は、退職時の地方公共団体名を記入してください。</t>
        </r>
      </text>
    </comment>
    <comment ref="W16" authorId="0" shapeId="0" xr:uid="{00000000-0006-0000-0000-000002000000}">
      <text>
        <r>
          <rPr>
            <b/>
            <sz val="10"/>
            <color indexed="81"/>
            <rFont val="ＭＳ Ｐゴシック"/>
            <family val="3"/>
            <charset val="128"/>
          </rPr>
          <t>退職するまでは空欄です。</t>
        </r>
      </text>
    </comment>
    <comment ref="X21" authorId="0" shapeId="0" xr:uid="{00000000-0006-0000-0000-000003000000}">
      <text>
        <r>
          <rPr>
            <b/>
            <sz val="9"/>
            <color indexed="81"/>
            <rFont val="ＭＳ Ｐゴシック"/>
            <family val="3"/>
            <charset val="128"/>
          </rPr>
          <t>　</t>
        </r>
        <r>
          <rPr>
            <b/>
            <sz val="10"/>
            <color indexed="81"/>
            <rFont val="ＭＳ Ｐゴシック"/>
            <family val="3"/>
            <charset val="128"/>
          </rPr>
          <t>　関連傷病については、全て記載してください。</t>
        </r>
      </text>
    </comment>
    <comment ref="X24" authorId="0" shapeId="0" xr:uid="{00000000-0006-0000-0000-000004000000}">
      <text>
        <r>
          <rPr>
            <b/>
            <sz val="10"/>
            <color indexed="81"/>
            <rFont val="ＭＳ Ｐゴシック"/>
            <family val="3"/>
            <charset val="128"/>
          </rPr>
          <t>　１　私傷病により勤務できなくなった後、復職して、再び同一傷病のため勤務できなくなった場合
　　　復職前の私傷病の初診日を記載してください。
　２　上記「傷病名」が、過去に傷病手当金を請求した際の傷病と「関連傷病」である場合
　　　最初の「関連傷病」の初診日を記載してください。
　３　治療の途中で転院した場合など
　　　医師の意見欄における「初診日」とは、必ずしも一致しません。</t>
        </r>
      </text>
    </comment>
    <comment ref="R26" authorId="1" shapeId="0" xr:uid="{00000000-0006-0000-0000-000005000000}">
      <text>
        <r>
          <rPr>
            <sz val="9"/>
            <color indexed="81"/>
            <rFont val="ＭＳ Ｐゴシック"/>
            <family val="3"/>
            <charset val="128"/>
          </rPr>
          <t xml:space="preserve">勤務できなくなった最初の日
（待機期間の初日）
</t>
        </r>
      </text>
    </comment>
    <comment ref="R28" authorId="1" shapeId="0" xr:uid="{00000000-0006-0000-0000-000006000000}">
      <text>
        <r>
          <rPr>
            <sz val="9"/>
            <color indexed="81"/>
            <rFont val="ＭＳ Ｐゴシック"/>
            <family val="3"/>
            <charset val="128"/>
          </rPr>
          <t>上記請求期間（終）と同じ日</t>
        </r>
      </text>
    </comment>
    <comment ref="X28" authorId="2" shapeId="0" xr:uid="{00000000-0006-0000-0000-000007000000}">
      <text>
        <r>
          <rPr>
            <sz val="11"/>
            <color indexed="81"/>
            <rFont val="ＭＳ Ｐゴシック"/>
            <family val="3"/>
            <charset val="128"/>
          </rPr>
          <t>（年金の種類）
障害基礎年金 ・ 障害共済年金 ・ 障害厚生年金
退職共済年金 ・ 老齢厚生年金</t>
        </r>
      </text>
    </comment>
    <comment ref="X31" authorId="0" shapeId="0" xr:uid="{00000000-0006-0000-0000-000008000000}">
      <text>
        <r>
          <rPr>
            <b/>
            <sz val="10"/>
            <color indexed="81"/>
            <rFont val="ＭＳ Ｐゴシック"/>
            <family val="3"/>
            <charset val="128"/>
          </rPr>
          <t>　　年金証書を確認して「支給年額」を記入してください。
　　また、複数の年金を受給している場合は、合算額を
　記入してください。</t>
        </r>
      </text>
    </comment>
    <comment ref="B33" authorId="0" shapeId="0" xr:uid="{00000000-0006-0000-0000-000009000000}">
      <text>
        <r>
          <rPr>
            <b/>
            <sz val="10"/>
            <color indexed="81"/>
            <rFont val="ＭＳ Ｐゴシック"/>
            <family val="3"/>
            <charset val="128"/>
          </rPr>
          <t>　　傷病手当金及び傷病手当金附加金の支給期間において
　　医師の意見欄に証明が受けられない期間については、
　　給付金は支給されません。</t>
        </r>
      </text>
    </comment>
    <comment ref="N40" authorId="0" shapeId="0" xr:uid="{00000000-0006-0000-0000-00000A000000}">
      <text>
        <r>
          <rPr>
            <b/>
            <sz val="10"/>
            <color indexed="81"/>
            <rFont val="ＭＳ Ｐゴシック"/>
            <family val="3"/>
            <charset val="128"/>
          </rPr>
          <t>「労務不能と認めた期間」の最終日以降の日</t>
        </r>
      </text>
    </comment>
    <comment ref="K47" authorId="0" shapeId="0" xr:uid="{00000000-0006-0000-0000-00000B000000}">
      <text>
        <r>
          <rPr>
            <b/>
            <sz val="10"/>
            <color indexed="81"/>
            <rFont val="ＭＳ Ｐゴシック"/>
            <family val="3"/>
            <charset val="128"/>
          </rPr>
          <t>医師の意見欄の証明日以降の日です。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S079</author>
    <author>y-hase</author>
    <author>T099</author>
    <author>長谷　由実子</author>
  </authors>
  <commentList>
    <comment ref="G12" authorId="0" shapeId="0" xr:uid="{00000000-0006-0000-0100-000001000000}">
      <text>
        <r>
          <rPr>
            <b/>
            <sz val="9"/>
            <color indexed="81"/>
            <rFont val="ＭＳ Ｐゴシック"/>
            <family val="3"/>
            <charset val="128"/>
          </rPr>
          <t>S079:</t>
        </r>
        <r>
          <rPr>
            <sz val="9"/>
            <color indexed="81"/>
            <rFont val="ＭＳ Ｐゴシック"/>
            <family val="3"/>
            <charset val="128"/>
          </rPr>
          <t xml:space="preserve">
</t>
        </r>
      </text>
    </comment>
    <comment ref="G15" authorId="1" shapeId="0" xr:uid="{00000000-0006-0000-0100-000002000000}">
      <text>
        <r>
          <rPr>
            <b/>
            <sz val="9"/>
            <color indexed="81"/>
            <rFont val="ＭＳ Ｐゴシック"/>
            <family val="3"/>
            <charset val="128"/>
          </rPr>
          <t>当該休業月のうち、給与支給割合を同じくする期間を入力。
同一月内に給与の支給割合が変更される場合は、その支給割合ごとに列を変えて入力する。</t>
        </r>
      </text>
    </comment>
    <comment ref="BG15" authorId="1" shapeId="0" xr:uid="{00000000-0006-0000-0100-000003000000}">
      <text>
        <r>
          <rPr>
            <b/>
            <sz val="9"/>
            <color indexed="81"/>
            <rFont val="ＭＳ Ｐゴシック"/>
            <family val="3"/>
            <charset val="128"/>
          </rPr>
          <t>報酬支給額証明書の各合計欄（B1～B3、C1～C3）の合計と、基準給与簿の給与支給総額欄が相違する場合は理由欄を記入してください。</t>
        </r>
      </text>
    </comment>
    <comment ref="D16" authorId="1" shapeId="0" xr:uid="{00000000-0006-0000-0100-000004000000}">
      <text>
        <r>
          <rPr>
            <b/>
            <sz val="9"/>
            <color indexed="81"/>
            <rFont val="ＭＳ Ｐゴシック"/>
            <family val="3"/>
            <charset val="128"/>
          </rPr>
          <t>支給が始まる月の属する月以前の直近の継続した１年間の標準報酬月額平均額（端数切捨）を入力</t>
        </r>
      </text>
    </comment>
    <comment ref="S17" authorId="2" shapeId="0" xr:uid="{00000000-0006-0000-0100-000005000000}">
      <text>
        <r>
          <rPr>
            <sz val="9"/>
            <color indexed="81"/>
            <rFont val="ＭＳ Ｐゴシック"/>
            <family val="3"/>
            <charset val="128"/>
          </rPr>
          <t xml:space="preserve">上記期間の日数から週休日を差し引いた日数。
さらに、給料を支給する際に祝日分を除いている場合は、祝日を除いた日数を入力してください。
</t>
        </r>
      </text>
    </comment>
    <comment ref="AG17" authorId="2" shapeId="0" xr:uid="{00000000-0006-0000-0100-000006000000}">
      <text>
        <r>
          <rPr>
            <sz val="9"/>
            <color indexed="81"/>
            <rFont val="ＭＳ Ｐゴシック"/>
            <family val="3"/>
            <charset val="128"/>
          </rPr>
          <t xml:space="preserve">上記期間の日数から週休日を差し引いた日数。
さらに、給料を支給する際に祝日分を除いている場合は、祝日を除いた日数を入力してください。
</t>
        </r>
      </text>
    </comment>
    <comment ref="AU17" authorId="2" shapeId="0" xr:uid="{00000000-0006-0000-0100-000007000000}">
      <text>
        <r>
          <rPr>
            <sz val="9"/>
            <color indexed="81"/>
            <rFont val="ＭＳ Ｐゴシック"/>
            <family val="3"/>
            <charset val="128"/>
          </rPr>
          <t xml:space="preserve">上記期間の日数から週休日を差し引いた日数。
さらに、給料を支給する際に祝日分を除いている場合は、祝日を除いた日数を入力してください。
</t>
        </r>
      </text>
    </comment>
    <comment ref="S18" authorId="1" shapeId="0" xr:uid="{00000000-0006-0000-0100-000008000000}">
      <text>
        <r>
          <rPr>
            <b/>
            <sz val="9"/>
            <color indexed="81"/>
            <rFont val="ＭＳ Ｐゴシック"/>
            <family val="3"/>
            <charset val="128"/>
          </rPr>
          <t>上記期間に対する給与の支給割合（休職発令の辞令参照）</t>
        </r>
      </text>
    </comment>
    <comment ref="AG18" authorId="1" shapeId="0" xr:uid="{00000000-0006-0000-0100-000009000000}">
      <text>
        <r>
          <rPr>
            <b/>
            <sz val="9"/>
            <color indexed="81"/>
            <rFont val="ＭＳ Ｐゴシック"/>
            <family val="3"/>
            <charset val="128"/>
          </rPr>
          <t>上記期間に対する給与の支給割合を入力
休職に限らず病休・復職でも、月の途中で支給割合が変更となる場合はその期間ごとの支給割合を記入</t>
        </r>
      </text>
    </comment>
    <comment ref="AU18" authorId="1" shapeId="0" xr:uid="{00000000-0006-0000-0100-00000A000000}">
      <text>
        <r>
          <rPr>
            <b/>
            <sz val="9"/>
            <color indexed="81"/>
            <rFont val="ＭＳ Ｐゴシック"/>
            <family val="3"/>
            <charset val="128"/>
          </rPr>
          <t>上記期間に対する給与の支給割合を入力
休職に限らず病休・復職でも、月の途中で支給割合が変更となる場合はその期間ごとの支給割合を記入</t>
        </r>
      </text>
    </comment>
    <comment ref="D20" authorId="1" shapeId="0" xr:uid="{00000000-0006-0000-0100-00000B000000}">
      <text>
        <r>
          <rPr>
            <b/>
            <sz val="9"/>
            <color indexed="81"/>
            <rFont val="ＭＳ Ｐゴシック"/>
            <family val="3"/>
            <charset val="128"/>
          </rPr>
          <t>当該月の日数から週休日を差し引いた日数。
さらに、給料を支給する際に祝日分を除いている場合は、祝日を除いた日数を入力してください。</t>
        </r>
      </text>
    </comment>
    <comment ref="K20" authorId="1" shapeId="0" xr:uid="{00000000-0006-0000-0100-00000C000000}">
      <text>
        <r>
          <rPr>
            <b/>
            <sz val="9"/>
            <color indexed="81"/>
            <rFont val="ＭＳ Ｐゴシック"/>
            <family val="3"/>
            <charset val="128"/>
          </rPr>
          <t>　実際に支給された金額でなく、
　減額されていない１０割の金額を入力</t>
        </r>
      </text>
    </comment>
    <comment ref="K21" authorId="1" shapeId="0" xr:uid="{00000000-0006-0000-0100-00000D000000}">
      <text>
        <r>
          <rPr>
            <b/>
            <sz val="9"/>
            <color indexed="81"/>
            <rFont val="ＭＳ Ｐゴシック"/>
            <family val="3"/>
            <charset val="128"/>
          </rPr>
          <t>俸給表における基本給＋調整額の金額</t>
        </r>
      </text>
    </comment>
    <comment ref="D23" authorId="1" shapeId="0" xr:uid="{00000000-0006-0000-0100-00000E000000}">
      <text>
        <r>
          <rPr>
            <b/>
            <sz val="9"/>
            <color indexed="81"/>
            <rFont val="ＭＳ Ｐゴシック"/>
            <family val="3"/>
            <charset val="128"/>
          </rPr>
          <t>組合員から年金受給額の連絡があった場合に入力</t>
        </r>
      </text>
    </comment>
    <comment ref="M27" authorId="1" shapeId="0" xr:uid="{00000000-0006-0000-0100-00000F000000}">
      <text>
        <r>
          <rPr>
            <b/>
            <sz val="9"/>
            <color indexed="81"/>
            <rFont val="ＭＳ Ｐゴシック"/>
            <family val="3"/>
            <charset val="128"/>
          </rPr>
          <t>　実際に支給された金額でなく、
　減額されていない１０割の金額を入力</t>
        </r>
      </text>
    </comment>
    <comment ref="I30" authorId="3" shapeId="0" xr:uid="{00000000-0006-0000-0100-000010000000}">
      <text>
        <r>
          <rPr>
            <b/>
            <sz val="9"/>
            <color indexed="81"/>
            <rFont val="ＭＳ Ｐゴシック"/>
            <family val="3"/>
            <charset val="128"/>
          </rPr>
          <t>寒冷地手当は、毎年１１月～翌年３月のみの支給</t>
        </r>
      </text>
    </comment>
    <comment ref="I36" authorId="3" shapeId="0" xr:uid="{00000000-0006-0000-0100-000011000000}">
      <text>
        <r>
          <rPr>
            <b/>
            <sz val="10"/>
            <color indexed="81"/>
            <rFont val="ＭＳ Ｐゴシック"/>
            <family val="3"/>
            <charset val="128"/>
          </rPr>
          <t>　月のうち１日でも出勤した場合は、
　基準給与簿に掲載されていなくても、
　ひと月分の通勤手当の額を入力します。</t>
        </r>
      </text>
    </comment>
    <comment ref="G39" authorId="1" shapeId="0" xr:uid="{00000000-0006-0000-0100-000012000000}">
      <text>
        <r>
          <rPr>
            <b/>
            <sz val="9"/>
            <color indexed="81"/>
            <rFont val="ＭＳ Ｐゴシック"/>
            <family val="3"/>
            <charset val="128"/>
          </rPr>
          <t>初診日以降、その病気やけがの療養のために勤務できなくなった最初の「連続する３日間」を記入。
ただし、週休日が初日の場合は、その非番・週休日は待機期間に含まれない。
（週休日が２日目、３日目の場合は、その週休日は待機期間に含む）</t>
        </r>
      </text>
    </comment>
    <comment ref="U41" authorId="1" shapeId="0" xr:uid="{00000000-0006-0000-0100-000013000000}">
      <text>
        <r>
          <rPr>
            <b/>
            <sz val="9"/>
            <color indexed="81"/>
            <rFont val="ＭＳ Ｐゴシック"/>
            <family val="3"/>
            <charset val="128"/>
          </rPr>
          <t>非番・週休日は不可。
年休、欠勤、祝日等は可。</t>
        </r>
      </text>
    </comment>
    <comment ref="AD58" authorId="2" shapeId="0" xr:uid="{00000000-0006-0000-0100-000014000000}">
      <text>
        <r>
          <rPr>
            <sz val="9"/>
            <color indexed="81"/>
            <rFont val="ＭＳ Ｐゴシック"/>
            <family val="3"/>
            <charset val="128"/>
          </rPr>
          <t xml:space="preserve">A１の日数で祝日を除いている場合は、祝日を含めた日数を入力してください。
</t>
        </r>
      </text>
    </comment>
    <comment ref="AD59" authorId="2" shapeId="0" xr:uid="{00000000-0006-0000-0100-000015000000}">
      <text>
        <r>
          <rPr>
            <sz val="9"/>
            <color indexed="81"/>
            <rFont val="ＭＳ Ｐゴシック"/>
            <family val="3"/>
            <charset val="128"/>
          </rPr>
          <t>A２の日数で祝日を除いている場合は、祝日を含めた日数を入力してください。</t>
        </r>
      </text>
    </comment>
    <comment ref="AD60" authorId="2" shapeId="0" xr:uid="{00000000-0006-0000-0100-000016000000}">
      <text>
        <r>
          <rPr>
            <sz val="9"/>
            <color indexed="81"/>
            <rFont val="ＭＳ Ｐゴシック"/>
            <family val="3"/>
            <charset val="128"/>
          </rPr>
          <t>A３の日数で祝日を除いている場合は、祝日を含めた日数を入力してください。</t>
        </r>
      </text>
    </comment>
    <comment ref="M68" authorId="1" shapeId="0" xr:uid="{00000000-0006-0000-0100-000017000000}">
      <text>
        <r>
          <rPr>
            <b/>
            <sz val="9"/>
            <color indexed="81"/>
            <rFont val="ＭＳ Ｐゴシック"/>
            <family val="3"/>
            <charset val="128"/>
          </rPr>
          <t>記入は不要。
（共済組合が使用します。）</t>
        </r>
      </text>
    </comment>
    <comment ref="M71" authorId="1" shapeId="0" xr:uid="{00000000-0006-0000-0100-000018000000}">
      <text>
        <r>
          <rPr>
            <b/>
            <sz val="9"/>
            <color indexed="81"/>
            <rFont val="ＭＳ Ｐゴシック"/>
            <family val="3"/>
            <charset val="128"/>
          </rPr>
          <t>記入は不要。
（共済組合が使用します。）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S079</author>
    <author>y-hase</author>
    <author>長谷　由実子</author>
    <author>T099</author>
  </authors>
  <commentList>
    <comment ref="G1" authorId="0" shapeId="0" xr:uid="{00000000-0006-0000-0200-000001000000}">
      <text>
        <r>
          <rPr>
            <sz val="9"/>
            <color indexed="81"/>
            <rFont val="ＭＳ Ｐゴシック"/>
            <family val="3"/>
            <charset val="128"/>
          </rPr>
          <t xml:space="preserve">
</t>
        </r>
        <r>
          <rPr>
            <b/>
            <sz val="14"/>
            <color indexed="81"/>
            <rFont val="ＭＳ Ｐゴシック"/>
            <family val="3"/>
            <charset val="128"/>
          </rPr>
          <t>給与が</t>
        </r>
        <r>
          <rPr>
            <b/>
            <sz val="14"/>
            <color indexed="10"/>
            <rFont val="ＭＳ Ｐゴシック"/>
            <family val="3"/>
            <charset val="128"/>
          </rPr>
          <t>８割</t>
        </r>
        <r>
          <rPr>
            <b/>
            <sz val="14"/>
            <color indexed="81"/>
            <rFont val="ＭＳ Ｐゴシック"/>
            <family val="3"/>
            <charset val="128"/>
          </rPr>
          <t>支給の時でも、傷病手当金支給額が生じる場合があるので、必ず計算してください。支給額が生じた時が支給開始日となります。その際は、共済組合に必ず請求してください。
　なお、計算結果、傷病手当金支給額が０円になった場合で、</t>
        </r>
        <r>
          <rPr>
            <b/>
            <sz val="14"/>
            <color indexed="10"/>
            <rFont val="ＭＳ Ｐゴシック"/>
            <family val="3"/>
            <charset val="128"/>
          </rPr>
          <t>無給休職開始日</t>
        </r>
        <r>
          <rPr>
            <b/>
            <sz val="14"/>
            <color indexed="81"/>
            <rFont val="ＭＳ Ｐゴシック"/>
            <family val="3"/>
            <charset val="128"/>
          </rPr>
          <t>から、傷病手当金を請求する場合には８割支給時の計算結果も併せて提出お願いします。</t>
        </r>
      </text>
    </comment>
    <comment ref="AR13" authorId="1" shapeId="0" xr:uid="{00000000-0006-0000-0200-000002000000}">
      <text>
        <r>
          <rPr>
            <b/>
            <sz val="9"/>
            <color indexed="81"/>
            <rFont val="ＭＳ Ｐゴシック"/>
            <family val="3"/>
            <charset val="128"/>
          </rPr>
          <t>内容について問い合わせする場合があるので、必ず連絡先℡を記載すること</t>
        </r>
      </text>
    </comment>
    <comment ref="G15" authorId="1" shapeId="0" xr:uid="{00000000-0006-0000-0200-000003000000}">
      <text>
        <r>
          <rPr>
            <b/>
            <sz val="9"/>
            <color indexed="81"/>
            <rFont val="ＭＳ Ｐゴシック"/>
            <family val="3"/>
            <charset val="128"/>
          </rPr>
          <t>当該休業月のうち、給与支給割合を同じくする期間を入力。
同一月内に給与の支給割合が変更される場合は、その支給割合ごとに列を変えて入力する。</t>
        </r>
      </text>
    </comment>
    <comment ref="BG15" authorId="1" shapeId="0" xr:uid="{00000000-0006-0000-0200-000004000000}">
      <text>
        <r>
          <rPr>
            <b/>
            <sz val="9"/>
            <color indexed="81"/>
            <rFont val="ＭＳ Ｐゴシック"/>
            <family val="3"/>
            <charset val="128"/>
          </rPr>
          <t>報酬支給額証明書の各合計欄（B1～B3、C1～C3）の合計と、基準給与簿の給与支給総額欄が相違する場合は理由欄を記入してください。</t>
        </r>
      </text>
    </comment>
    <comment ref="D16" authorId="1" shapeId="0" xr:uid="{00000000-0006-0000-0200-000005000000}">
      <text>
        <r>
          <rPr>
            <b/>
            <sz val="9"/>
            <color indexed="81"/>
            <rFont val="ＭＳ Ｐゴシック"/>
            <family val="3"/>
            <charset val="128"/>
          </rPr>
          <t>支給が始まる月の属する月以前の直近の継続した１年間の標準報酬月額の平均額を入力</t>
        </r>
      </text>
    </comment>
    <comment ref="S17" authorId="1" shapeId="0" xr:uid="{00000000-0006-0000-0200-000006000000}">
      <text>
        <r>
          <rPr>
            <b/>
            <sz val="9"/>
            <color indexed="81"/>
            <rFont val="ＭＳ Ｐゴシック"/>
            <family val="3"/>
            <charset val="128"/>
          </rPr>
          <t xml:space="preserve">上記期間の日数から週休日を差し引いた日数。
さらに、給料を支給する際に祝日分を除いている場合は、祝日を除いた日数を入力してください。
</t>
        </r>
      </text>
    </comment>
    <comment ref="AG17" authorId="1" shapeId="0" xr:uid="{00000000-0006-0000-0200-000007000000}">
      <text>
        <r>
          <rPr>
            <b/>
            <sz val="9"/>
            <color indexed="81"/>
            <rFont val="ＭＳ Ｐゴシック"/>
            <family val="3"/>
            <charset val="128"/>
          </rPr>
          <t xml:space="preserve">上記期間の日数から週休日を差し引いた日数。
さらに、給料を支給する際に祝日分を除いている場合は、祝日を除いた日数を入力してください。
</t>
        </r>
      </text>
    </comment>
    <comment ref="AU17" authorId="1" shapeId="0" xr:uid="{00000000-0006-0000-0200-000008000000}">
      <text>
        <r>
          <rPr>
            <b/>
            <sz val="9"/>
            <color indexed="81"/>
            <rFont val="ＭＳ Ｐゴシック"/>
            <family val="3"/>
            <charset val="128"/>
          </rPr>
          <t>上記の期間のうち、非番・週休のみを差し引いた日数を入力。（祝日、祝休及び12月29日から翌年1月3日までは、支給対象日のため含まれる）
ただし、非番・週休を設けない休職や退職後は、土・日を差し引いた日数を入力。</t>
        </r>
      </text>
    </comment>
    <comment ref="S18" authorId="1" shapeId="0" xr:uid="{00000000-0006-0000-0200-000009000000}">
      <text>
        <r>
          <rPr>
            <b/>
            <sz val="9"/>
            <color indexed="81"/>
            <rFont val="ＭＳ Ｐゴシック"/>
            <family val="3"/>
            <charset val="128"/>
          </rPr>
          <t>上記期間に対する給与の支給割合（休職発令の辞令参照）</t>
        </r>
      </text>
    </comment>
    <comment ref="AG18" authorId="1" shapeId="0" xr:uid="{00000000-0006-0000-0200-00000A000000}">
      <text>
        <r>
          <rPr>
            <b/>
            <sz val="9"/>
            <color indexed="81"/>
            <rFont val="ＭＳ Ｐゴシック"/>
            <family val="3"/>
            <charset val="128"/>
          </rPr>
          <t>上記期間に対する給与の支給割合を入力
休職に限らず病休・復職でも、月の途中で支給割合が変更となる場合はその期間ごとの支給割合を記入</t>
        </r>
      </text>
    </comment>
    <comment ref="AU18" authorId="1" shapeId="0" xr:uid="{00000000-0006-0000-0200-00000B000000}">
      <text>
        <r>
          <rPr>
            <b/>
            <sz val="9"/>
            <color indexed="81"/>
            <rFont val="ＭＳ Ｐゴシック"/>
            <family val="3"/>
            <charset val="128"/>
          </rPr>
          <t>上記期間に対する給与の支給割合を入力
休職に限らず病休・復職でも、月の途中で支給割合が変更となる場合はその期間ごとの支給割合を記入</t>
        </r>
      </text>
    </comment>
    <comment ref="D20" authorId="1" shapeId="0" xr:uid="{00000000-0006-0000-0200-00000C000000}">
      <text>
        <r>
          <rPr>
            <b/>
            <sz val="9"/>
            <color indexed="81"/>
            <rFont val="ＭＳ Ｐゴシック"/>
            <family val="3"/>
            <charset val="128"/>
          </rPr>
          <t>当該月の日数から週休日を差し引いた日数。
さらに、給料を支給する際に祝日分を除いている場合は、祝日を除いた日数を入力してください。</t>
        </r>
      </text>
    </comment>
    <comment ref="K20" authorId="1" shapeId="0" xr:uid="{00000000-0006-0000-0200-00000D000000}">
      <text>
        <r>
          <rPr>
            <b/>
            <sz val="9"/>
            <color indexed="81"/>
            <rFont val="ＭＳ Ｐゴシック"/>
            <family val="3"/>
            <charset val="128"/>
          </rPr>
          <t>　実際に支給された金額でなく、
　減額されていない１０割の金額を入力</t>
        </r>
      </text>
    </comment>
    <comment ref="K21" authorId="1" shapeId="0" xr:uid="{00000000-0006-0000-0200-00000E000000}">
      <text>
        <r>
          <rPr>
            <b/>
            <sz val="9"/>
            <color indexed="81"/>
            <rFont val="ＭＳ Ｐゴシック"/>
            <family val="3"/>
            <charset val="128"/>
          </rPr>
          <t>俸給表における基本給＋調整額の金額</t>
        </r>
      </text>
    </comment>
    <comment ref="D23" authorId="1" shapeId="0" xr:uid="{00000000-0006-0000-0200-00000F000000}">
      <text>
        <r>
          <rPr>
            <b/>
            <sz val="9"/>
            <color indexed="81"/>
            <rFont val="ＭＳ Ｐゴシック"/>
            <family val="3"/>
            <charset val="128"/>
          </rPr>
          <t>組合員から年金受給額の連絡があった場合に入力</t>
        </r>
      </text>
    </comment>
    <comment ref="M27" authorId="1" shapeId="0" xr:uid="{00000000-0006-0000-0200-000010000000}">
      <text>
        <r>
          <rPr>
            <b/>
            <sz val="9"/>
            <color indexed="81"/>
            <rFont val="ＭＳ Ｐゴシック"/>
            <family val="3"/>
            <charset val="128"/>
          </rPr>
          <t>　実際に支給された金額でなく、
　減額されていない１０割の金額を入力</t>
        </r>
      </text>
    </comment>
    <comment ref="I30" authorId="2" shapeId="0" xr:uid="{00000000-0006-0000-0200-000011000000}">
      <text>
        <r>
          <rPr>
            <b/>
            <sz val="9"/>
            <color indexed="81"/>
            <rFont val="ＭＳ Ｐゴシック"/>
            <family val="3"/>
            <charset val="128"/>
          </rPr>
          <t>寒冷地手当は、毎年１１月～翌年３月のみの支給</t>
        </r>
      </text>
    </comment>
    <comment ref="I36" authorId="2" shapeId="0" xr:uid="{00000000-0006-0000-0200-000012000000}">
      <text>
        <r>
          <rPr>
            <b/>
            <sz val="10"/>
            <color indexed="81"/>
            <rFont val="ＭＳ Ｐゴシック"/>
            <family val="3"/>
            <charset val="128"/>
          </rPr>
          <t>　月のうち１日でも出勤した場合は、
　基準給与簿に掲載されていなくても、
　ひと月分の通勤手当の額を入力します。</t>
        </r>
      </text>
    </comment>
    <comment ref="G39" authorId="1" shapeId="0" xr:uid="{00000000-0006-0000-0200-000013000000}">
      <text>
        <r>
          <rPr>
            <b/>
            <sz val="9"/>
            <color indexed="81"/>
            <rFont val="ＭＳ Ｐゴシック"/>
            <family val="3"/>
            <charset val="128"/>
          </rPr>
          <t>初診日以降、その病気やけがの療養のために勤務できなくなった最初の「連続する３日間」を記入。
ただし、週休日が初日の場合は、その非番・週休日は待機期間に含まれない。
（週休日が２日目、３日目の場合は、その週休日は待機期間に含む）</t>
        </r>
      </text>
    </comment>
    <comment ref="U41" authorId="1" shapeId="0" xr:uid="{00000000-0006-0000-0200-000014000000}">
      <text>
        <r>
          <rPr>
            <b/>
            <sz val="9"/>
            <color indexed="81"/>
            <rFont val="ＭＳ Ｐゴシック"/>
            <family val="3"/>
            <charset val="128"/>
          </rPr>
          <t>非番・週休日は不可。
年休、欠勤、祝日等は可。</t>
        </r>
      </text>
    </comment>
    <comment ref="U42" authorId="1" shapeId="0" xr:uid="{00000000-0006-0000-0200-000015000000}">
      <text>
        <r>
          <rPr>
            <b/>
            <sz val="9"/>
            <color indexed="81"/>
            <rFont val="ＭＳ Ｐゴシック"/>
            <family val="3"/>
            <charset val="128"/>
          </rPr>
          <t>年休、欠勤のほか非番・週休日も可。</t>
        </r>
      </text>
    </comment>
    <comment ref="U43" authorId="1" shapeId="0" xr:uid="{00000000-0006-0000-0200-000016000000}">
      <text>
        <r>
          <rPr>
            <b/>
            <sz val="9"/>
            <color indexed="81"/>
            <rFont val="ＭＳ Ｐゴシック"/>
            <family val="3"/>
            <charset val="128"/>
          </rPr>
          <t>年休、欠勤のほか非番・週休日も可。</t>
        </r>
      </text>
    </comment>
    <comment ref="AD58" authorId="3" shapeId="0" xr:uid="{00000000-0006-0000-0200-000017000000}">
      <text>
        <r>
          <rPr>
            <sz val="9"/>
            <color indexed="81"/>
            <rFont val="ＭＳ Ｐゴシック"/>
            <family val="3"/>
            <charset val="128"/>
          </rPr>
          <t>A１の日数で祝日を除いている場合は、祝日を含めた日数を入力してください。</t>
        </r>
      </text>
    </comment>
    <comment ref="AD59" authorId="3" shapeId="0" xr:uid="{00000000-0006-0000-0200-000018000000}">
      <text>
        <r>
          <rPr>
            <sz val="9"/>
            <color indexed="81"/>
            <rFont val="ＭＳ Ｐゴシック"/>
            <family val="3"/>
            <charset val="128"/>
          </rPr>
          <t>A２の日数で祝日を除いている場合は、祝日を含めた日数を入力してください。</t>
        </r>
      </text>
    </comment>
    <comment ref="AD60" authorId="3" shapeId="0" xr:uid="{00000000-0006-0000-0200-000019000000}">
      <text>
        <r>
          <rPr>
            <sz val="9"/>
            <color indexed="81"/>
            <rFont val="ＭＳ Ｐゴシック"/>
            <family val="3"/>
            <charset val="128"/>
          </rPr>
          <t>A３の日数で祝日を除いている場合は、祝日を含めた日数を入力してください。</t>
        </r>
      </text>
    </comment>
    <comment ref="AH64" authorId="0" shapeId="0" xr:uid="{00000000-0006-0000-0200-00001A000000}">
      <text>
        <r>
          <rPr>
            <b/>
            <sz val="9"/>
            <color indexed="81"/>
            <rFont val="ＭＳ Ｐゴシック"/>
            <family val="3"/>
            <charset val="128"/>
          </rPr>
          <t>3,473円請求できます。</t>
        </r>
      </text>
    </comment>
    <comment ref="M68" authorId="1" shapeId="0" xr:uid="{00000000-0006-0000-0200-00001B000000}">
      <text>
        <r>
          <rPr>
            <b/>
            <sz val="9"/>
            <color indexed="81"/>
            <rFont val="ＭＳ Ｐゴシック"/>
            <family val="3"/>
            <charset val="128"/>
          </rPr>
          <t>記入は不要。
（共済組合が使用します。）</t>
        </r>
      </text>
    </comment>
    <comment ref="M71" authorId="1" shapeId="0" xr:uid="{00000000-0006-0000-0200-00001C000000}">
      <text>
        <r>
          <rPr>
            <b/>
            <sz val="9"/>
            <color indexed="81"/>
            <rFont val="ＭＳ Ｐゴシック"/>
            <family val="3"/>
            <charset val="128"/>
          </rPr>
          <t>記入は不要。
（共済組合が使用します。）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y-hase</author>
    <author>長谷　由実子</author>
  </authors>
  <commentList>
    <comment ref="AR13" authorId="0" shapeId="0" xr:uid="{00000000-0006-0000-0300-000001000000}">
      <text>
        <r>
          <rPr>
            <b/>
            <sz val="9"/>
            <color indexed="81"/>
            <rFont val="ＭＳ Ｐゴシック"/>
            <family val="3"/>
            <charset val="128"/>
          </rPr>
          <t>内容について問い合わせする場合があるので、必ず連絡先℡を記載すること</t>
        </r>
      </text>
    </comment>
    <comment ref="G15" authorId="0" shapeId="0" xr:uid="{00000000-0006-0000-0300-000002000000}">
      <text>
        <r>
          <rPr>
            <b/>
            <sz val="9"/>
            <color indexed="81"/>
            <rFont val="ＭＳ Ｐゴシック"/>
            <family val="3"/>
            <charset val="128"/>
          </rPr>
          <t>当該休業月のうち、給与支給割合を同じくする期間を入力。
同一月内に給与の支給割合が変更される場合は、その支給割合ごとに列を変えて入力する。</t>
        </r>
      </text>
    </comment>
    <comment ref="BG15" authorId="0" shapeId="0" xr:uid="{00000000-0006-0000-0300-000003000000}">
      <text>
        <r>
          <rPr>
            <b/>
            <sz val="9"/>
            <color indexed="81"/>
            <rFont val="ＭＳ Ｐゴシック"/>
            <family val="3"/>
            <charset val="128"/>
          </rPr>
          <t>報酬支給額証明書の各合計欄（B1～B3、C1～C3）の合計と、基準給与簿の給与支給総額欄が相違する場合は理由欄を記入してください。</t>
        </r>
      </text>
    </comment>
    <comment ref="D16" authorId="0" shapeId="0" xr:uid="{00000000-0006-0000-0300-000004000000}">
      <text>
        <r>
          <rPr>
            <b/>
            <sz val="9"/>
            <color indexed="81"/>
            <rFont val="ＭＳ Ｐゴシック"/>
            <family val="3"/>
            <charset val="128"/>
          </rPr>
          <t>支給が始まる月の属する月以前の直近の継続した１年間の標準報酬月額平均額を入力</t>
        </r>
      </text>
    </comment>
    <comment ref="S17" authorId="0" shapeId="0" xr:uid="{00000000-0006-0000-0300-000005000000}">
      <text>
        <r>
          <rPr>
            <b/>
            <sz val="9"/>
            <color indexed="81"/>
            <rFont val="ＭＳ Ｐゴシック"/>
            <family val="3"/>
            <charset val="128"/>
          </rPr>
          <t xml:space="preserve">上記期間の日数から週休日を差し引いた日数。
さらに、給料を支給する際に祝日分を除いている場合は、祝日を除いた日数を入力してください。
</t>
        </r>
      </text>
    </comment>
    <comment ref="AG17" authorId="0" shapeId="0" xr:uid="{00000000-0006-0000-0300-000006000000}">
      <text>
        <r>
          <rPr>
            <b/>
            <sz val="9"/>
            <color indexed="81"/>
            <rFont val="ＭＳ Ｐゴシック"/>
            <family val="3"/>
            <charset val="128"/>
          </rPr>
          <t xml:space="preserve">上記期間の日数から週休日を差し引いた日数。
さらに、給料を支給する際に祝日分を除いている場合は、祝日を除いた日数を入力してください。
</t>
        </r>
      </text>
    </comment>
    <comment ref="AU17" authorId="0" shapeId="0" xr:uid="{00000000-0006-0000-0300-000007000000}">
      <text>
        <r>
          <rPr>
            <b/>
            <sz val="9"/>
            <color indexed="81"/>
            <rFont val="ＭＳ Ｐゴシック"/>
            <family val="3"/>
            <charset val="128"/>
          </rPr>
          <t>上記の期間のうち、非番・週休のみを差し引いた日数を入力。（祝日、祝休及び12月29日から翌年1月3日までは、支給対象日のため含まれる）
ただし、非番・週休を設けない休職や退職後は、土・日を差し引いた日数を入力。</t>
        </r>
      </text>
    </comment>
    <comment ref="S18" authorId="0" shapeId="0" xr:uid="{00000000-0006-0000-0300-000008000000}">
      <text>
        <r>
          <rPr>
            <b/>
            <sz val="9"/>
            <color indexed="81"/>
            <rFont val="ＭＳ Ｐゴシック"/>
            <family val="3"/>
            <charset val="128"/>
          </rPr>
          <t>上記期間に対する給与の支給割合（休職発令の辞令参照）</t>
        </r>
      </text>
    </comment>
    <comment ref="AG18" authorId="0" shapeId="0" xr:uid="{00000000-0006-0000-0300-000009000000}">
      <text>
        <r>
          <rPr>
            <b/>
            <sz val="9"/>
            <color indexed="81"/>
            <rFont val="ＭＳ Ｐゴシック"/>
            <family val="3"/>
            <charset val="128"/>
          </rPr>
          <t>上記期間に対する給与の支給割合を入力
休職に限らず病休・復職でも、月の途中で支給割合が変更となる場合はその期間ごとの支給割合を記入</t>
        </r>
      </text>
    </comment>
    <comment ref="AU18" authorId="0" shapeId="0" xr:uid="{00000000-0006-0000-0300-00000A000000}">
      <text>
        <r>
          <rPr>
            <b/>
            <sz val="9"/>
            <color indexed="81"/>
            <rFont val="ＭＳ Ｐゴシック"/>
            <family val="3"/>
            <charset val="128"/>
          </rPr>
          <t>上記期間に対する給与の支給割合を入力
休職に限らず病休・復職でも、月の途中で支給割合が変更となる場合はその期間ごとの支給割合を記入</t>
        </r>
      </text>
    </comment>
    <comment ref="D20" authorId="0" shapeId="0" xr:uid="{00000000-0006-0000-0300-00000B000000}">
      <text>
        <r>
          <rPr>
            <b/>
            <sz val="9"/>
            <color indexed="81"/>
            <rFont val="ＭＳ Ｐゴシック"/>
            <family val="3"/>
            <charset val="128"/>
          </rPr>
          <t>当該月の日数から週休日を差し引いた日数。
さらに、給料を支給する際に祝日分を除いている場合は、祝日を除いた日数を入力してください。</t>
        </r>
      </text>
    </comment>
    <comment ref="K20" authorId="0" shapeId="0" xr:uid="{00000000-0006-0000-0300-00000C000000}">
      <text>
        <r>
          <rPr>
            <b/>
            <sz val="9"/>
            <color indexed="81"/>
            <rFont val="ＭＳ Ｐゴシック"/>
            <family val="3"/>
            <charset val="128"/>
          </rPr>
          <t>　実際に支給された金額でなく、
　減額されていない１０割の金額を入力</t>
        </r>
      </text>
    </comment>
    <comment ref="K21" authorId="0" shapeId="0" xr:uid="{00000000-0006-0000-0300-00000D000000}">
      <text>
        <r>
          <rPr>
            <b/>
            <sz val="9"/>
            <color indexed="81"/>
            <rFont val="ＭＳ Ｐゴシック"/>
            <family val="3"/>
            <charset val="128"/>
          </rPr>
          <t>俸給表における基本給＋調整額の金額</t>
        </r>
      </text>
    </comment>
    <comment ref="D23" authorId="0" shapeId="0" xr:uid="{00000000-0006-0000-0300-00000E000000}">
      <text>
        <r>
          <rPr>
            <b/>
            <sz val="9"/>
            <color indexed="81"/>
            <rFont val="ＭＳ Ｐゴシック"/>
            <family val="3"/>
            <charset val="128"/>
          </rPr>
          <t>組合員から年金受給額の連絡があった場合に入力</t>
        </r>
      </text>
    </comment>
    <comment ref="M27" authorId="0" shapeId="0" xr:uid="{00000000-0006-0000-0300-00000F000000}">
      <text>
        <r>
          <rPr>
            <b/>
            <sz val="9"/>
            <color indexed="81"/>
            <rFont val="ＭＳ Ｐゴシック"/>
            <family val="3"/>
            <charset val="128"/>
          </rPr>
          <t>　実際に支給された金額でなく、
　減額されていない１０割の金額を入力</t>
        </r>
      </text>
    </comment>
    <comment ref="I30" authorId="1" shapeId="0" xr:uid="{00000000-0006-0000-0300-000010000000}">
      <text>
        <r>
          <rPr>
            <b/>
            <sz val="9"/>
            <color indexed="81"/>
            <rFont val="ＭＳ Ｐゴシック"/>
            <family val="3"/>
            <charset val="128"/>
          </rPr>
          <t>寒冷地手当は、毎年１１月～翌年３月のみの支給</t>
        </r>
      </text>
    </comment>
    <comment ref="I36" authorId="1" shapeId="0" xr:uid="{00000000-0006-0000-0300-000011000000}">
      <text>
        <r>
          <rPr>
            <b/>
            <sz val="10"/>
            <color indexed="81"/>
            <rFont val="ＭＳ Ｐゴシック"/>
            <family val="3"/>
            <charset val="128"/>
          </rPr>
          <t>　月のうち１日でも出勤した場合は、
　基準給与簿に掲載されていなくても、
　ひと月分の通勤手当の額を入力します。</t>
        </r>
      </text>
    </comment>
    <comment ref="G39" authorId="0" shapeId="0" xr:uid="{00000000-0006-0000-0300-000012000000}">
      <text>
        <r>
          <rPr>
            <b/>
            <sz val="9"/>
            <color indexed="81"/>
            <rFont val="ＭＳ Ｐゴシック"/>
            <family val="3"/>
            <charset val="128"/>
          </rPr>
          <t>初診日以降、その病気やけがの療養のために勤務できなくなった最初の「連続する３日間」を記入。
ただし、非番・週休日が初日の場合は、その非番・週休日は待機期間に含まれない。
（非番・週休日が２日目、３日目の場合は、その非番・週休日は待機期間に含む）</t>
        </r>
      </text>
    </comment>
    <comment ref="U41" authorId="0" shapeId="0" xr:uid="{00000000-0006-0000-0300-000013000000}">
      <text>
        <r>
          <rPr>
            <b/>
            <sz val="9"/>
            <color indexed="81"/>
            <rFont val="ＭＳ Ｐゴシック"/>
            <family val="3"/>
            <charset val="128"/>
          </rPr>
          <t>非番・週休日は不可。
年休、欠勤、祝日等は可。</t>
        </r>
      </text>
    </comment>
    <comment ref="U42" authorId="0" shapeId="0" xr:uid="{00000000-0006-0000-0300-000014000000}">
      <text>
        <r>
          <rPr>
            <b/>
            <sz val="9"/>
            <color indexed="81"/>
            <rFont val="ＭＳ Ｐゴシック"/>
            <family val="3"/>
            <charset val="128"/>
          </rPr>
          <t>年休、欠勤のほか非番・週休日も可。</t>
        </r>
      </text>
    </comment>
    <comment ref="U43" authorId="0" shapeId="0" xr:uid="{00000000-0006-0000-0300-000015000000}">
      <text>
        <r>
          <rPr>
            <b/>
            <sz val="9"/>
            <color indexed="81"/>
            <rFont val="ＭＳ Ｐゴシック"/>
            <family val="3"/>
            <charset val="128"/>
          </rPr>
          <t>年休、欠勤のほか非番・週休日も可。</t>
        </r>
      </text>
    </comment>
    <comment ref="M68" authorId="0" shapeId="0" xr:uid="{00000000-0006-0000-0300-000016000000}">
      <text>
        <r>
          <rPr>
            <b/>
            <sz val="9"/>
            <color indexed="81"/>
            <rFont val="ＭＳ Ｐゴシック"/>
            <family val="3"/>
            <charset val="128"/>
          </rPr>
          <t>記入は不要。
（共済組合が使用します。）</t>
        </r>
      </text>
    </comment>
    <comment ref="M71" authorId="0" shapeId="0" xr:uid="{00000000-0006-0000-0300-000017000000}">
      <text>
        <r>
          <rPr>
            <b/>
            <sz val="9"/>
            <color indexed="81"/>
            <rFont val="ＭＳ Ｐゴシック"/>
            <family val="3"/>
            <charset val="128"/>
          </rPr>
          <t>記入は不要。
（共済組合が使用します。）</t>
        </r>
      </text>
    </comment>
  </commentList>
</comments>
</file>

<file path=xl/sharedStrings.xml><?xml version="1.0" encoding="utf-8"?>
<sst xmlns="http://schemas.openxmlformats.org/spreadsheetml/2006/main" count="1166" uniqueCount="263">
  <si>
    <t>氏　　名</t>
    <rPh sb="0" eb="1">
      <t>シ</t>
    </rPh>
    <rPh sb="3" eb="4">
      <t>メイ</t>
    </rPh>
    <phoneticPr fontId="1"/>
  </si>
  <si>
    <t>年</t>
    <rPh sb="0" eb="1">
      <t>ネン</t>
    </rPh>
    <phoneticPr fontId="1"/>
  </si>
  <si>
    <t>月</t>
    <rPh sb="0" eb="1">
      <t>ツキ</t>
    </rPh>
    <phoneticPr fontId="1"/>
  </si>
  <si>
    <t>日</t>
    <rPh sb="0" eb="1">
      <t>ヒ</t>
    </rPh>
    <phoneticPr fontId="1"/>
  </si>
  <si>
    <t>平成</t>
    <rPh sb="0" eb="2">
      <t>ヘイセイ</t>
    </rPh>
    <phoneticPr fontId="1"/>
  </si>
  <si>
    <t>円</t>
    <rPh sb="0" eb="1">
      <t>エン</t>
    </rPh>
    <phoneticPr fontId="1"/>
  </si>
  <si>
    <t>日</t>
    <rPh sb="0" eb="1">
      <t>ニチ</t>
    </rPh>
    <phoneticPr fontId="1"/>
  </si>
  <si>
    <t>組　合　員　氏　名</t>
    <rPh sb="0" eb="1">
      <t>クミ</t>
    </rPh>
    <rPh sb="2" eb="3">
      <t>ゴウ</t>
    </rPh>
    <rPh sb="4" eb="5">
      <t>イン</t>
    </rPh>
    <rPh sb="6" eb="7">
      <t>シ</t>
    </rPh>
    <rPh sb="8" eb="9">
      <t>メイ</t>
    </rPh>
    <phoneticPr fontId="1"/>
  </si>
  <si>
    <t>請求内容記入欄</t>
    <rPh sb="0" eb="2">
      <t>セイキュウ</t>
    </rPh>
    <rPh sb="2" eb="4">
      <t>ナイヨウ</t>
    </rPh>
    <rPh sb="4" eb="6">
      <t>キニュウ</t>
    </rPh>
    <rPh sb="6" eb="7">
      <t>ラン</t>
    </rPh>
    <phoneticPr fontId="1"/>
  </si>
  <si>
    <t>請 求 期 間</t>
    <rPh sb="0" eb="1">
      <t>ショウ</t>
    </rPh>
    <rPh sb="2" eb="3">
      <t>モトム</t>
    </rPh>
    <rPh sb="4" eb="5">
      <t>キ</t>
    </rPh>
    <rPh sb="6" eb="7">
      <t>アイダ</t>
    </rPh>
    <phoneticPr fontId="1"/>
  </si>
  <si>
    <t>傷　 病 　名</t>
    <rPh sb="0" eb="1">
      <t>キズ</t>
    </rPh>
    <rPh sb="3" eb="4">
      <t>ヤマイ</t>
    </rPh>
    <rPh sb="6" eb="7">
      <t>メイ</t>
    </rPh>
    <phoneticPr fontId="1"/>
  </si>
  <si>
    <t>上記のとおり請求します。</t>
    <rPh sb="0" eb="2">
      <t>ジョウキ</t>
    </rPh>
    <rPh sb="6" eb="8">
      <t>セイキュウ</t>
    </rPh>
    <phoneticPr fontId="1"/>
  </si>
  <si>
    <t>請求者</t>
    <rPh sb="0" eb="2">
      <t>セイキュウ</t>
    </rPh>
    <rPh sb="2" eb="3">
      <t>シャ</t>
    </rPh>
    <phoneticPr fontId="1"/>
  </si>
  <si>
    <t>郵便番号</t>
    <rPh sb="0" eb="4">
      <t>ユウビンバンゴウ</t>
    </rPh>
    <phoneticPr fontId="1"/>
  </si>
  <si>
    <t>住　 所</t>
    <rPh sb="0" eb="1">
      <t>ジュウ</t>
    </rPh>
    <rPh sb="3" eb="4">
      <t>トコロ</t>
    </rPh>
    <phoneticPr fontId="1"/>
  </si>
  <si>
    <t>共済組合
処理欄</t>
    <rPh sb="0" eb="2">
      <t>キョウサイ</t>
    </rPh>
    <rPh sb="2" eb="4">
      <t>クミアイ</t>
    </rPh>
    <rPh sb="5" eb="7">
      <t>ショリ</t>
    </rPh>
    <rPh sb="7" eb="8">
      <t>ラン</t>
    </rPh>
    <phoneticPr fontId="1"/>
  </si>
  <si>
    <t>日数</t>
    <rPh sb="0" eb="2">
      <t>ニッスウ</t>
    </rPh>
    <phoneticPr fontId="1"/>
  </si>
  <si>
    <t>受付印</t>
    <rPh sb="0" eb="2">
      <t>ウケツケ</t>
    </rPh>
    <rPh sb="2" eb="3">
      <t>イン</t>
    </rPh>
    <phoneticPr fontId="1"/>
  </si>
  <si>
    <t>決定額</t>
    <rPh sb="0" eb="2">
      <t>ケッテイ</t>
    </rPh>
    <rPh sb="2" eb="3">
      <t>ガク</t>
    </rPh>
    <phoneticPr fontId="1"/>
  </si>
  <si>
    <t>日額</t>
    <rPh sb="0" eb="1">
      <t>ニチ</t>
    </rPh>
    <rPh sb="1" eb="2">
      <t>ガク</t>
    </rPh>
    <phoneticPr fontId="1"/>
  </si>
  <si>
    <t>資格喪失日
（退職日の翌日）</t>
    <rPh sb="0" eb="2">
      <t>シカク</t>
    </rPh>
    <rPh sb="2" eb="4">
      <t>ソウシツ</t>
    </rPh>
    <rPh sb="4" eb="5">
      <t>ビ</t>
    </rPh>
    <rPh sb="7" eb="9">
      <t>タイショク</t>
    </rPh>
    <rPh sb="9" eb="10">
      <t>ビ</t>
    </rPh>
    <rPh sb="11" eb="13">
      <t>ヨクジツ</t>
    </rPh>
    <phoneticPr fontId="1"/>
  </si>
  <si>
    <t>傷病名</t>
    <rPh sb="0" eb="2">
      <t>ショウビョウ</t>
    </rPh>
    <rPh sb="2" eb="3">
      <t>メイ</t>
    </rPh>
    <phoneticPr fontId="1"/>
  </si>
  <si>
    <t>初診日</t>
    <rPh sb="0" eb="3">
      <t>ショシンビ</t>
    </rPh>
    <phoneticPr fontId="1"/>
  </si>
  <si>
    <t>電　話</t>
    <rPh sb="0" eb="1">
      <t>デン</t>
    </rPh>
    <rPh sb="2" eb="3">
      <t>ハナシ</t>
    </rPh>
    <phoneticPr fontId="1"/>
  </si>
  <si>
    <t>資格取得日
（採用日）</t>
    <rPh sb="0" eb="2">
      <t>シカク</t>
    </rPh>
    <rPh sb="2" eb="4">
      <t>シュトク</t>
    </rPh>
    <rPh sb="4" eb="5">
      <t>ビ</t>
    </rPh>
    <rPh sb="7" eb="9">
      <t>サイヨウ</t>
    </rPh>
    <rPh sb="9" eb="10">
      <t>ビ</t>
    </rPh>
    <phoneticPr fontId="1"/>
  </si>
  <si>
    <t>□　結核性疾患</t>
    <rPh sb="2" eb="5">
      <t>ケッカクセイ</t>
    </rPh>
    <rPh sb="5" eb="7">
      <t>シッカン</t>
    </rPh>
    <phoneticPr fontId="1"/>
  </si>
  <si>
    <t>□　特定疾患</t>
  </si>
  <si>
    <t>期間中における
主たる症状
及び経過</t>
    <rPh sb="0" eb="3">
      <t>キカンチュウ</t>
    </rPh>
    <rPh sb="8" eb="9">
      <t>シュ</t>
    </rPh>
    <rPh sb="11" eb="13">
      <t>ショウジョウ</t>
    </rPh>
    <rPh sb="14" eb="15">
      <t>オヨ</t>
    </rPh>
    <rPh sb="16" eb="18">
      <t>ケイカ</t>
    </rPh>
    <phoneticPr fontId="1"/>
  </si>
  <si>
    <t>症状経過から
みて労務不能
と認められた
医学的所見</t>
    <rPh sb="0" eb="2">
      <t>ショウジョウ</t>
    </rPh>
    <rPh sb="2" eb="4">
      <t>ケイカ</t>
    </rPh>
    <rPh sb="9" eb="11">
      <t>ロウム</t>
    </rPh>
    <rPh sb="11" eb="13">
      <t>フノウ</t>
    </rPh>
    <rPh sb="15" eb="16">
      <t>ミト</t>
    </rPh>
    <rPh sb="21" eb="24">
      <t>イガクテキ</t>
    </rPh>
    <rPh sb="24" eb="26">
      <t>ショケン</t>
    </rPh>
    <phoneticPr fontId="1"/>
  </si>
  <si>
    <t>労務不能と
認めた期間</t>
    <rPh sb="0" eb="2">
      <t>ロウム</t>
    </rPh>
    <rPh sb="2" eb="4">
      <t>フノウ</t>
    </rPh>
    <rPh sb="6" eb="7">
      <t>ミト</t>
    </rPh>
    <rPh sb="9" eb="11">
      <t>キカン</t>
    </rPh>
    <phoneticPr fontId="1"/>
  </si>
  <si>
    <t>医師の意見欄</t>
    <rPh sb="0" eb="2">
      <t>イシ</t>
    </rPh>
    <rPh sb="3" eb="5">
      <t>イケン</t>
    </rPh>
    <rPh sb="5" eb="6">
      <t>ラン</t>
    </rPh>
    <phoneticPr fontId="1"/>
  </si>
  <si>
    <t>上記傷病の初診年月日
（発病又は負傷の日）</t>
    <rPh sb="0" eb="2">
      <t>ジョウキ</t>
    </rPh>
    <rPh sb="2" eb="4">
      <t>ショウビョウ</t>
    </rPh>
    <rPh sb="5" eb="6">
      <t>ショ</t>
    </rPh>
    <rPh sb="6" eb="7">
      <t>ミ</t>
    </rPh>
    <rPh sb="7" eb="8">
      <t>トシ</t>
    </rPh>
    <rPh sb="8" eb="9">
      <t>ツキ</t>
    </rPh>
    <rPh sb="9" eb="10">
      <t>ヒ</t>
    </rPh>
    <rPh sb="12" eb="14">
      <t>ハツビョウ</t>
    </rPh>
    <rPh sb="14" eb="15">
      <t>マタ</t>
    </rPh>
    <rPh sb="16" eb="18">
      <t>フショウ</t>
    </rPh>
    <rPh sb="19" eb="20">
      <t>ヒ</t>
    </rPh>
    <phoneticPr fontId="1"/>
  </si>
  <si>
    <t>医師の氏名</t>
    <rPh sb="0" eb="2">
      <t>イシ</t>
    </rPh>
    <rPh sb="3" eb="5">
      <t>シメイ</t>
    </rPh>
    <phoneticPr fontId="1"/>
  </si>
  <si>
    <t>病院の所在地</t>
    <rPh sb="0" eb="2">
      <t>ビョウイン</t>
    </rPh>
    <rPh sb="3" eb="6">
      <t>ショザイチ</t>
    </rPh>
    <phoneticPr fontId="1"/>
  </si>
  <si>
    <t>病院の名称</t>
    <rPh sb="0" eb="2">
      <t>ビョウイン</t>
    </rPh>
    <rPh sb="3" eb="5">
      <t>メイショウ</t>
    </rPh>
    <phoneticPr fontId="1"/>
  </si>
  <si>
    <t>　２　年金の支給が決定した場合は年金証書の写しを、年金額の改定が通知された場合は年金額改定通知書の写しを添付</t>
    <rPh sb="3" eb="5">
      <t>ネンキン</t>
    </rPh>
    <rPh sb="6" eb="8">
      <t>シキュウ</t>
    </rPh>
    <rPh sb="9" eb="11">
      <t>ケッテイ</t>
    </rPh>
    <rPh sb="13" eb="15">
      <t>バアイ</t>
    </rPh>
    <rPh sb="16" eb="18">
      <t>ネンキン</t>
    </rPh>
    <rPh sb="18" eb="20">
      <t>ショウショ</t>
    </rPh>
    <rPh sb="21" eb="22">
      <t>ウツ</t>
    </rPh>
    <rPh sb="25" eb="28">
      <t>ネンキンガク</t>
    </rPh>
    <rPh sb="29" eb="31">
      <t>カイテイ</t>
    </rPh>
    <rPh sb="32" eb="34">
      <t>ツウチ</t>
    </rPh>
    <rPh sb="37" eb="39">
      <t>バアイ</t>
    </rPh>
    <rPh sb="40" eb="43">
      <t>ネンキンガク</t>
    </rPh>
    <rPh sb="43" eb="45">
      <t>カイテイ</t>
    </rPh>
    <rPh sb="45" eb="48">
      <t>ツウチショ</t>
    </rPh>
    <rPh sb="49" eb="50">
      <t>ウツ</t>
    </rPh>
    <rPh sb="52" eb="54">
      <t>テンプ</t>
    </rPh>
    <phoneticPr fontId="1"/>
  </si>
  <si>
    <t>（以下共済組合使用欄）　　</t>
    <rPh sb="1" eb="3">
      <t>イカ</t>
    </rPh>
    <rPh sb="3" eb="5">
      <t>キョウサイ</t>
    </rPh>
    <rPh sb="5" eb="7">
      <t>クミアイ</t>
    </rPh>
    <rPh sb="7" eb="9">
      <t>シヨウ</t>
    </rPh>
    <rPh sb="9" eb="10">
      <t>ラン</t>
    </rPh>
    <phoneticPr fontId="1"/>
  </si>
  <si>
    <t>円</t>
    <rPh sb="0" eb="1">
      <t>エン</t>
    </rPh>
    <phoneticPr fontId="1"/>
  </si>
  <si>
    <t>傷病手当金請求書</t>
    <rPh sb="0" eb="2">
      <t>ショウビョウ</t>
    </rPh>
    <rPh sb="2" eb="4">
      <t>テアテ</t>
    </rPh>
    <rPh sb="4" eb="5">
      <t>キン</t>
    </rPh>
    <rPh sb="5" eb="8">
      <t>セイキュウショ</t>
    </rPh>
    <phoneticPr fontId="1"/>
  </si>
  <si>
    <t>組合員証記号番号</t>
    <rPh sb="0" eb="3">
      <t>クミアイイン</t>
    </rPh>
    <rPh sb="3" eb="4">
      <t>ショウ</t>
    </rPh>
    <rPh sb="4" eb="6">
      <t>キゴウ</t>
    </rPh>
    <rPh sb="6" eb="8">
      <t>バンゴウ</t>
    </rPh>
    <phoneticPr fontId="1"/>
  </si>
  <si>
    <t>－</t>
    <phoneticPr fontId="1"/>
  </si>
  <si>
    <t>所属所</t>
    <rPh sb="0" eb="2">
      <t>ショゾク</t>
    </rPh>
    <rPh sb="2" eb="3">
      <t>ショ</t>
    </rPh>
    <phoneticPr fontId="1"/>
  </si>
  <si>
    <t>所属所名　・　住所</t>
    <rPh sb="0" eb="2">
      <t>ショゾク</t>
    </rPh>
    <rPh sb="2" eb="3">
      <t>ショ</t>
    </rPh>
    <rPh sb="3" eb="4">
      <t>メイ</t>
    </rPh>
    <rPh sb="7" eb="9">
      <t>ジュウショ</t>
    </rPh>
    <phoneticPr fontId="1"/>
  </si>
  <si>
    <t>宮城県市町村職員共済組合　理事長　様</t>
    <rPh sb="0" eb="3">
      <t>ミヤギケン</t>
    </rPh>
    <rPh sb="3" eb="6">
      <t>シチョウソン</t>
    </rPh>
    <rPh sb="6" eb="8">
      <t>ショクイン</t>
    </rPh>
    <rPh sb="8" eb="10">
      <t>キョウサイ</t>
    </rPh>
    <rPh sb="10" eb="12">
      <t>クミアイ</t>
    </rPh>
    <rPh sb="13" eb="16">
      <t>リジチョウ</t>
    </rPh>
    <rPh sb="17" eb="18">
      <t>サマ</t>
    </rPh>
    <phoneticPr fontId="1"/>
  </si>
  <si>
    <t>職名</t>
    <rPh sb="0" eb="2">
      <t>ショクメイ</t>
    </rPh>
    <phoneticPr fontId="1"/>
  </si>
  <si>
    <t>所属所長</t>
    <rPh sb="0" eb="2">
      <t>ショゾク</t>
    </rPh>
    <rPh sb="2" eb="4">
      <t>ショチョウ</t>
    </rPh>
    <phoneticPr fontId="1"/>
  </si>
  <si>
    <t>住　所</t>
    <rPh sb="0" eb="1">
      <t>ジュウ</t>
    </rPh>
    <rPh sb="2" eb="3">
      <t>ショ</t>
    </rPh>
    <phoneticPr fontId="1"/>
  </si>
  <si>
    <t>（宮城県市町村職員共済組合）</t>
    <rPh sb="1" eb="4">
      <t>ミヤギケン</t>
    </rPh>
    <rPh sb="4" eb="7">
      <t>シチョウソン</t>
    </rPh>
    <rPh sb="7" eb="9">
      <t>ショクイン</t>
    </rPh>
    <rPh sb="9" eb="10">
      <t>トモ</t>
    </rPh>
    <rPh sb="10" eb="11">
      <t>スミ</t>
    </rPh>
    <rPh sb="11" eb="13">
      <t>クミアイ</t>
    </rPh>
    <phoneticPr fontId="1"/>
  </si>
  <si>
    <t>本来の支給額</t>
  </si>
  <si>
    <t>Ｆ１</t>
  </si>
  <si>
    <t xml:space="preserve"> Ｆ２</t>
  </si>
  <si>
    <t>Ｆ３</t>
  </si>
  <si>
    <t>②”</t>
  </si>
  <si>
    <t>③”</t>
  </si>
  <si>
    <t>・・・・</t>
  </si>
  <si>
    <r>
      <t>報酬支給額証明書（傷病手当金）</t>
    </r>
    <r>
      <rPr>
        <sz val="14"/>
        <rFont val="ＭＳ ゴシック"/>
        <family val="3"/>
        <charset val="128"/>
      </rPr>
      <t xml:space="preserve"> </t>
    </r>
    <rPh sb="0" eb="1">
      <t>ホウ</t>
    </rPh>
    <rPh sb="1" eb="2">
      <t>シュウ</t>
    </rPh>
    <rPh sb="2" eb="3">
      <t>シ</t>
    </rPh>
    <rPh sb="3" eb="4">
      <t>キュウ</t>
    </rPh>
    <rPh sb="4" eb="5">
      <t>ガク</t>
    </rPh>
    <rPh sb="5" eb="6">
      <t>アカシ</t>
    </rPh>
    <rPh sb="6" eb="7">
      <t>メイ</t>
    </rPh>
    <rPh sb="7" eb="8">
      <t>ショ</t>
    </rPh>
    <rPh sb="9" eb="11">
      <t>ショウビョウ</t>
    </rPh>
    <rPh sb="11" eb="14">
      <t>テアテキン</t>
    </rPh>
    <phoneticPr fontId="1"/>
  </si>
  <si>
    <t>月の給与報酬等について、下記のとおり証明します。</t>
    <rPh sb="0" eb="1">
      <t>ツキ</t>
    </rPh>
    <rPh sb="2" eb="4">
      <t>キュウヨ</t>
    </rPh>
    <rPh sb="4" eb="7">
      <t>ホウシュウトウ</t>
    </rPh>
    <rPh sb="12" eb="14">
      <t>カキ</t>
    </rPh>
    <rPh sb="18" eb="20">
      <t>ショウメイ</t>
    </rPh>
    <phoneticPr fontId="1"/>
  </si>
  <si>
    <t>月</t>
    <rPh sb="0" eb="1">
      <t>ガツ</t>
    </rPh>
    <phoneticPr fontId="1"/>
  </si>
  <si>
    <t>日</t>
    <rPh sb="0" eb="1">
      <t>ジツ</t>
    </rPh>
    <phoneticPr fontId="1"/>
  </si>
  <si>
    <t>所　　属</t>
    <rPh sb="0" eb="1">
      <t>トコロ</t>
    </rPh>
    <rPh sb="3" eb="4">
      <t>ゾク</t>
    </rPh>
    <phoneticPr fontId="1"/>
  </si>
  <si>
    <t>証明者</t>
    <rPh sb="0" eb="2">
      <t>ショウメイ</t>
    </rPh>
    <rPh sb="2" eb="3">
      <t>シャ</t>
    </rPh>
    <phoneticPr fontId="1"/>
  </si>
  <si>
    <t>役　　職</t>
    <rPh sb="0" eb="1">
      <t>エキ</t>
    </rPh>
    <rPh sb="3" eb="4">
      <t>ショク</t>
    </rPh>
    <phoneticPr fontId="1"/>
  </si>
  <si>
    <t>（給与事務担当者）</t>
    <rPh sb="1" eb="3">
      <t>キュウヨ</t>
    </rPh>
    <rPh sb="3" eb="5">
      <t>ジム</t>
    </rPh>
    <rPh sb="5" eb="8">
      <t>タントウシャ</t>
    </rPh>
    <phoneticPr fontId="1"/>
  </si>
  <si>
    <t>組合員氏名</t>
    <rPh sb="0" eb="3">
      <t>クミアイイン</t>
    </rPh>
    <rPh sb="3" eb="5">
      <t>シメイ</t>
    </rPh>
    <phoneticPr fontId="1"/>
  </si>
  <si>
    <t>（連絡先TEL</t>
    <rPh sb="1" eb="4">
      <t>レンラクサキ</t>
    </rPh>
    <phoneticPr fontId="1"/>
  </si>
  <si>
    <t>期　　　　　　　間</t>
    <rPh sb="0" eb="1">
      <t>キ</t>
    </rPh>
    <rPh sb="8" eb="9">
      <t>アイダ</t>
    </rPh>
    <phoneticPr fontId="1"/>
  </si>
  <si>
    <t>　合計額と給与支給
　総額が相違してい
　る場合の理由欄</t>
    <rPh sb="1" eb="3">
      <t>ゴウケイ</t>
    </rPh>
    <rPh sb="3" eb="4">
      <t>ガク</t>
    </rPh>
    <rPh sb="5" eb="7">
      <t>キュウヨ</t>
    </rPh>
    <rPh sb="7" eb="9">
      <t>シキュウ</t>
    </rPh>
    <rPh sb="11" eb="13">
      <t>ソウガク</t>
    </rPh>
    <rPh sb="14" eb="16">
      <t>ソウイ</t>
    </rPh>
    <rPh sb="22" eb="24">
      <t>バアイ</t>
    </rPh>
    <rPh sb="25" eb="27">
      <t>リユウ</t>
    </rPh>
    <rPh sb="27" eb="28">
      <t>ラン</t>
    </rPh>
    <phoneticPr fontId="1"/>
  </si>
  <si>
    <t>上記期間の支給対象日数</t>
    <rPh sb="0" eb="2">
      <t>ジョウキ</t>
    </rPh>
    <rPh sb="2" eb="4">
      <t>キカン</t>
    </rPh>
    <rPh sb="5" eb="7">
      <t>シキュウ</t>
    </rPh>
    <rPh sb="7" eb="9">
      <t>タイショウ</t>
    </rPh>
    <rPh sb="9" eb="11">
      <t>ニッスウ</t>
    </rPh>
    <phoneticPr fontId="1"/>
  </si>
  <si>
    <t>当該休業月の支給対象日数（１か月分）</t>
    <rPh sb="0" eb="2">
      <t>トウガイ</t>
    </rPh>
    <rPh sb="2" eb="4">
      <t>キュウギョウ</t>
    </rPh>
    <rPh sb="4" eb="5">
      <t>ツキ</t>
    </rPh>
    <rPh sb="6" eb="8">
      <t>シキュウ</t>
    </rPh>
    <rPh sb="8" eb="10">
      <t>タイショウ</t>
    </rPh>
    <rPh sb="10" eb="12">
      <t>ニッスウ</t>
    </rPh>
    <rPh sb="15" eb="16">
      <t>ゲツ</t>
    </rPh>
    <rPh sb="16" eb="17">
      <t>ブン</t>
    </rPh>
    <phoneticPr fontId="1"/>
  </si>
  <si>
    <t>給与支給割合</t>
    <rPh sb="0" eb="2">
      <t>キュウヨ</t>
    </rPh>
    <rPh sb="2" eb="4">
      <t>シキュウ</t>
    </rPh>
    <rPh sb="4" eb="6">
      <t>ワリアイ</t>
    </rPh>
    <phoneticPr fontId="1"/>
  </si>
  <si>
    <t>割</t>
    <rPh sb="0" eb="1">
      <t>ワリ</t>
    </rPh>
    <phoneticPr fontId="1"/>
  </si>
  <si>
    <t>給与報酬①</t>
    <rPh sb="0" eb="2">
      <t>キュウヨ</t>
    </rPh>
    <rPh sb="2" eb="4">
      <t>ホウシュウ</t>
    </rPh>
    <phoneticPr fontId="1"/>
  </si>
  <si>
    <t>支　給　実　績</t>
    <rPh sb="0" eb="1">
      <t>ササ</t>
    </rPh>
    <rPh sb="2" eb="3">
      <t>キュウ</t>
    </rPh>
    <rPh sb="4" eb="5">
      <t>ミ</t>
    </rPh>
    <rPh sb="6" eb="7">
      <t>イサオ</t>
    </rPh>
    <phoneticPr fontId="1"/>
  </si>
  <si>
    <t>・精算あり</t>
    <rPh sb="1" eb="3">
      <t>セイサン</t>
    </rPh>
    <phoneticPr fontId="1"/>
  </si>
  <si>
    <t>種別</t>
    <rPh sb="0" eb="2">
      <t>シュベツ</t>
    </rPh>
    <phoneticPr fontId="1"/>
  </si>
  <si>
    <t>給料</t>
    <rPh sb="0" eb="2">
      <t>キュウリョウ</t>
    </rPh>
    <phoneticPr fontId="1"/>
  </si>
  <si>
    <t>年金額合計（年額）</t>
    <rPh sb="0" eb="3">
      <t>ネンキンガク</t>
    </rPh>
    <rPh sb="3" eb="5">
      <t>ゴウケイ</t>
    </rPh>
    <rPh sb="6" eb="8">
      <t>ネンガク</t>
    </rPh>
    <phoneticPr fontId="1"/>
  </si>
  <si>
    <t>地域手当</t>
    <rPh sb="0" eb="2">
      <t>チイキ</t>
    </rPh>
    <rPh sb="2" eb="4">
      <t>テアテ</t>
    </rPh>
    <phoneticPr fontId="1"/>
  </si>
  <si>
    <t>・月の途中で支給
　割合が変更</t>
    <rPh sb="1" eb="2">
      <t>ツキ</t>
    </rPh>
    <rPh sb="3" eb="5">
      <t>トチュウ</t>
    </rPh>
    <rPh sb="6" eb="7">
      <t>シ</t>
    </rPh>
    <rPh sb="7" eb="8">
      <t>キュウ</t>
    </rPh>
    <rPh sb="10" eb="12">
      <t>ワリアイ</t>
    </rPh>
    <rPh sb="13" eb="15">
      <t>ヘンコウ</t>
    </rPh>
    <phoneticPr fontId="1"/>
  </si>
  <si>
    <t>合　計</t>
    <rPh sb="0" eb="1">
      <t>ゴウ</t>
    </rPh>
    <rPh sb="2" eb="3">
      <t>ケイ</t>
    </rPh>
    <phoneticPr fontId="1"/>
  </si>
  <si>
    <t>給与報酬②</t>
    <rPh sb="0" eb="2">
      <t>キュウヨ</t>
    </rPh>
    <rPh sb="2" eb="4">
      <t>ホウシュウ</t>
    </rPh>
    <phoneticPr fontId="1"/>
  </si>
  <si>
    <t>本来の
支給額</t>
    <rPh sb="0" eb="2">
      <t>ホンライ</t>
    </rPh>
    <rPh sb="4" eb="7">
      <t>シキュウガク</t>
    </rPh>
    <phoneticPr fontId="1"/>
  </si>
  <si>
    <t>左の手当に対する
期間内の支給割合</t>
    <rPh sb="0" eb="1">
      <t>ヒダリ</t>
    </rPh>
    <rPh sb="2" eb="4">
      <t>テアテ</t>
    </rPh>
    <rPh sb="5" eb="6">
      <t>タイ</t>
    </rPh>
    <rPh sb="9" eb="11">
      <t>キカン</t>
    </rPh>
    <rPh sb="11" eb="12">
      <t>ナイ</t>
    </rPh>
    <rPh sb="13" eb="15">
      <t>シキュウ</t>
    </rPh>
    <rPh sb="15" eb="17">
      <t>ワリアイ</t>
    </rPh>
    <phoneticPr fontId="1"/>
  </si>
  <si>
    <t>・その他　</t>
    <rPh sb="3" eb="4">
      <t>タ</t>
    </rPh>
    <phoneticPr fontId="1"/>
  </si>
  <si>
    <t>減額対象科目</t>
    <rPh sb="0" eb="2">
      <t>ゲンガク</t>
    </rPh>
    <rPh sb="2" eb="4">
      <t>タイショウ</t>
    </rPh>
    <rPh sb="4" eb="6">
      <t>カモク</t>
    </rPh>
    <phoneticPr fontId="1"/>
  </si>
  <si>
    <t>扶養手当</t>
    <rPh sb="0" eb="2">
      <t>フヨウ</t>
    </rPh>
    <rPh sb="2" eb="4">
      <t>テアテ</t>
    </rPh>
    <phoneticPr fontId="1"/>
  </si>
  <si>
    <t>住居手当</t>
    <rPh sb="0" eb="2">
      <t>ジュウキョ</t>
    </rPh>
    <rPh sb="2" eb="4">
      <t>テアテ</t>
    </rPh>
    <phoneticPr fontId="1"/>
  </si>
  <si>
    <t>寒冷地手当</t>
    <rPh sb="0" eb="3">
      <t>カンレイチ</t>
    </rPh>
    <rPh sb="3" eb="5">
      <t>テアテ</t>
    </rPh>
    <phoneticPr fontId="1"/>
  </si>
  <si>
    <t>その他</t>
    <rPh sb="2" eb="3">
      <t>タ</t>
    </rPh>
    <phoneticPr fontId="1"/>
  </si>
  <si>
    <t>通勤手当</t>
    <rPh sb="0" eb="2">
      <t>ツウキン</t>
    </rPh>
    <rPh sb="2" eb="4">
      <t>テアテ</t>
    </rPh>
    <phoneticPr fontId="1"/>
  </si>
  <si>
    <t>（毎月変わりません）</t>
    <rPh sb="1" eb="3">
      <t>マイツキ</t>
    </rPh>
    <rPh sb="3" eb="4">
      <t>カ</t>
    </rPh>
    <phoneticPr fontId="1"/>
  </si>
  <si>
    <t>月　　　日</t>
    <rPh sb="0" eb="1">
      <t>ツキ</t>
    </rPh>
    <rPh sb="4" eb="5">
      <t>ヒ</t>
    </rPh>
    <phoneticPr fontId="1"/>
  </si>
  <si>
    <t>曜日</t>
    <rPh sb="0" eb="2">
      <t>ヨウビ</t>
    </rPh>
    <phoneticPr fontId="1"/>
  </si>
  <si>
    <t>出勤簿の表示</t>
    <rPh sb="0" eb="2">
      <t>シュッキン</t>
    </rPh>
    <rPh sb="2" eb="3">
      <t>ボ</t>
    </rPh>
    <rPh sb="4" eb="6">
      <t>ヒョウジ</t>
    </rPh>
    <phoneticPr fontId="1"/>
  </si>
  <si>
    <t>※調書の計算式は変更しないでください。</t>
    <rPh sb="1" eb="3">
      <t>チョウショ</t>
    </rPh>
    <rPh sb="4" eb="6">
      <t>ケイサン</t>
    </rPh>
    <rPh sb="6" eb="7">
      <t>シキ</t>
    </rPh>
    <rPh sb="8" eb="10">
      <t>ヘンコウ</t>
    </rPh>
    <phoneticPr fontId="1"/>
  </si>
  <si>
    <t>支給額算定調書</t>
    <rPh sb="0" eb="2">
      <t>シキュウ</t>
    </rPh>
    <rPh sb="2" eb="3">
      <t>ガク</t>
    </rPh>
    <rPh sb="3" eb="5">
      <t>サンテイ</t>
    </rPh>
    <rPh sb="5" eb="7">
      <t>チョウショ</t>
    </rPh>
    <phoneticPr fontId="1"/>
  </si>
  <si>
    <t>報酬日額</t>
    <rPh sb="0" eb="2">
      <t>ホウシュウ</t>
    </rPh>
    <rPh sb="2" eb="4">
      <t>ニチガク</t>
    </rPh>
    <phoneticPr fontId="1"/>
  </si>
  <si>
    <t>報酬①</t>
    <rPh sb="0" eb="2">
      <t>ホウシュウ</t>
    </rPh>
    <phoneticPr fontId="1"/>
  </si>
  <si>
    <t>報酬②</t>
    <rPh sb="0" eb="2">
      <t>ホウシュウ</t>
    </rPh>
    <phoneticPr fontId="1"/>
  </si>
  <si>
    <t>合計</t>
    <rPh sb="0" eb="2">
      <t>ゴウケイ</t>
    </rPh>
    <phoneticPr fontId="1"/>
  </si>
  <si>
    <t>年金日額</t>
    <rPh sb="0" eb="2">
      <t>ネンキン</t>
    </rPh>
    <rPh sb="2" eb="3">
      <t>ジツ</t>
    </rPh>
    <rPh sb="3" eb="4">
      <t>ガク</t>
    </rPh>
    <phoneticPr fontId="1"/>
  </si>
  <si>
    <t>(注）</t>
    <rPh sb="1" eb="2">
      <t>チュウ</t>
    </rPh>
    <phoneticPr fontId="1"/>
  </si>
  <si>
    <t>Ｆ１～Ｆ３欄の金額に１円未満の端数が生じる場合には、端数を切り捨てた金額を記入してください。</t>
    <rPh sb="5" eb="6">
      <t>ラン</t>
    </rPh>
    <rPh sb="7" eb="9">
      <t>キンガク</t>
    </rPh>
    <rPh sb="11" eb="12">
      <t>エン</t>
    </rPh>
    <rPh sb="12" eb="14">
      <t>ミマン</t>
    </rPh>
    <rPh sb="15" eb="17">
      <t>ハスウ</t>
    </rPh>
    <rPh sb="18" eb="19">
      <t>ショウ</t>
    </rPh>
    <rPh sb="21" eb="23">
      <t>バアイ</t>
    </rPh>
    <rPh sb="26" eb="28">
      <t>ハスウ</t>
    </rPh>
    <rPh sb="29" eb="30">
      <t>キ</t>
    </rPh>
    <rPh sb="31" eb="32">
      <t>ス</t>
    </rPh>
    <rPh sb="34" eb="36">
      <t>キンガク</t>
    </rPh>
    <rPh sb="37" eb="39">
      <t>キニュウ</t>
    </rPh>
    <phoneticPr fontId="1"/>
  </si>
  <si>
    <t>年金額/264…Ⅰ</t>
    <rPh sb="0" eb="3">
      <t>ネンキンガク</t>
    </rPh>
    <phoneticPr fontId="1"/>
  </si>
  <si>
    <t>①&gt;Ⅰとなる日</t>
    <rPh sb="6" eb="7">
      <t>ヒ</t>
    </rPh>
    <phoneticPr fontId="1"/>
  </si>
  <si>
    <t>年金控除額</t>
    <rPh sb="0" eb="2">
      <t>ネンキン</t>
    </rPh>
    <rPh sb="2" eb="4">
      <t>コウジョ</t>
    </rPh>
    <rPh sb="4" eb="5">
      <t>ガク</t>
    </rPh>
    <phoneticPr fontId="1"/>
  </si>
  <si>
    <t>（１）　休業給付金の日額の算定</t>
    <rPh sb="4" eb="6">
      <t>キュウギョウ</t>
    </rPh>
    <rPh sb="6" eb="9">
      <t>キュウフキン</t>
    </rPh>
    <rPh sb="10" eb="12">
      <t>ニチガク</t>
    </rPh>
    <rPh sb="13" eb="15">
      <t>サンテイ</t>
    </rPh>
    <phoneticPr fontId="1"/>
  </si>
  <si>
    <t>　標準報酬月額</t>
    <rPh sb="1" eb="3">
      <t>ヒョウジュン</t>
    </rPh>
    <rPh sb="3" eb="5">
      <t>ホウシュウ</t>
    </rPh>
    <rPh sb="5" eb="7">
      <t>ゲツガク</t>
    </rPh>
    <phoneticPr fontId="1"/>
  </si>
  <si>
    <t>標準報酬日額</t>
    <rPh sb="0" eb="2">
      <t>ヒョウジュン</t>
    </rPh>
    <rPh sb="2" eb="4">
      <t>ホウシュウ</t>
    </rPh>
    <rPh sb="4" eb="6">
      <t>ニチガク</t>
    </rPh>
    <phoneticPr fontId="1"/>
  </si>
  <si>
    <t>）円</t>
    <rPh sb="1" eb="2">
      <t>エン</t>
    </rPh>
    <phoneticPr fontId="1"/>
  </si>
  <si>
    <t>（１０円未満四捨五入）</t>
    <rPh sb="3" eb="4">
      <t>エン</t>
    </rPh>
    <rPh sb="4" eb="6">
      <t>ミマン</t>
    </rPh>
    <rPh sb="6" eb="10">
      <t>シシャゴニュウ</t>
    </rPh>
    <phoneticPr fontId="1"/>
  </si>
  <si>
    <t>　標準報酬日額</t>
    <rPh sb="1" eb="3">
      <t>ヒョウジュン</t>
    </rPh>
    <rPh sb="3" eb="5">
      <t>ホウシュウ</t>
    </rPh>
    <rPh sb="5" eb="7">
      <t>ニチガク</t>
    </rPh>
    <phoneticPr fontId="1"/>
  </si>
  <si>
    <t>支給割合</t>
    <rPh sb="0" eb="2">
      <t>シキュウ</t>
    </rPh>
    <rPh sb="2" eb="4">
      <t>ワリアイ</t>
    </rPh>
    <phoneticPr fontId="1"/>
  </si>
  <si>
    <t>給付日額</t>
    <rPh sb="0" eb="2">
      <t>キュウフ</t>
    </rPh>
    <rPh sb="2" eb="3">
      <t>ニチ</t>
    </rPh>
    <rPh sb="3" eb="4">
      <t>ガク</t>
    </rPh>
    <phoneticPr fontId="1"/>
  </si>
  <si>
    <t>本来の控除額</t>
    <rPh sb="0" eb="2">
      <t>ホンライ</t>
    </rPh>
    <rPh sb="3" eb="5">
      <t>コウジョ</t>
    </rPh>
    <rPh sb="5" eb="6">
      <t>ガク</t>
    </rPh>
    <phoneticPr fontId="1"/>
  </si>
  <si>
    <t>　（１円未満四捨五入）</t>
    <rPh sb="3" eb="4">
      <t>エン</t>
    </rPh>
    <rPh sb="4" eb="6">
      <t>ミマン</t>
    </rPh>
    <rPh sb="6" eb="10">
      <t>シシャゴニュウ</t>
    </rPh>
    <phoneticPr fontId="1"/>
  </si>
  <si>
    <t>年金控除額と　　　　　　　（４）控除額を比較</t>
    <rPh sb="0" eb="2">
      <t>ネンキン</t>
    </rPh>
    <rPh sb="2" eb="4">
      <t>コウジョ</t>
    </rPh>
    <rPh sb="4" eb="5">
      <t>ガク</t>
    </rPh>
    <rPh sb="16" eb="18">
      <t>コウジョ</t>
    </rPh>
    <rPh sb="18" eb="19">
      <t>ガク</t>
    </rPh>
    <rPh sb="20" eb="22">
      <t>ヒカク</t>
    </rPh>
    <phoneticPr fontId="1"/>
  </si>
  <si>
    <t>（２）　報酬の日額</t>
    <rPh sb="4" eb="6">
      <t>ホウシュウ</t>
    </rPh>
    <rPh sb="7" eb="9">
      <t>ニチガク</t>
    </rPh>
    <phoneticPr fontId="1"/>
  </si>
  <si>
    <t>（３）　支給対象日数</t>
    <rPh sb="4" eb="6">
      <t>シキュウ</t>
    </rPh>
    <rPh sb="6" eb="8">
      <t>タイショウ</t>
    </rPh>
    <rPh sb="8" eb="10">
      <t>ニッスウ</t>
    </rPh>
    <phoneticPr fontId="1"/>
  </si>
  <si>
    <t>（４）　控除額</t>
    <rPh sb="4" eb="6">
      <t>コウジョ</t>
    </rPh>
    <rPh sb="6" eb="7">
      <t>ガク</t>
    </rPh>
    <phoneticPr fontId="1"/>
  </si>
  <si>
    <t>円）</t>
    <rPh sb="0" eb="1">
      <t>エン</t>
    </rPh>
    <phoneticPr fontId="1"/>
  </si>
  <si>
    <t>となる日（</t>
    <rPh sb="3" eb="4">
      <t>ヒ</t>
    </rPh>
    <phoneticPr fontId="1"/>
  </si>
  <si>
    <t>日）</t>
    <rPh sb="0" eb="1">
      <t>ニチ</t>
    </rPh>
    <phoneticPr fontId="1"/>
  </si>
  <si>
    <t>計</t>
    <rPh sb="0" eb="1">
      <t>ケイ</t>
    </rPh>
    <phoneticPr fontId="1"/>
  </si>
  <si>
    <t>（５）　支給額の決定</t>
    <rPh sb="4" eb="7">
      <t>シキュウガク</t>
    </rPh>
    <rPh sb="8" eb="10">
      <t>ケッテイ</t>
    </rPh>
    <phoneticPr fontId="1"/>
  </si>
  <si>
    <t>給付日額①</t>
    <rPh sb="0" eb="2">
      <t>キュウフ</t>
    </rPh>
    <rPh sb="2" eb="3">
      <t>ニチ</t>
    </rPh>
    <rPh sb="3" eb="4">
      <t>ガク</t>
    </rPh>
    <phoneticPr fontId="1"/>
  </si>
  <si>
    <t>支給対象日数④</t>
    <rPh sb="0" eb="2">
      <t>シキュウ</t>
    </rPh>
    <rPh sb="2" eb="4">
      <t>タイショウ</t>
    </rPh>
    <rPh sb="4" eb="6">
      <t>ニッスウ</t>
    </rPh>
    <phoneticPr fontId="1"/>
  </si>
  <si>
    <t>控除額⑤</t>
    <rPh sb="0" eb="2">
      <t>コウジョ</t>
    </rPh>
    <rPh sb="2" eb="3">
      <t>ガク</t>
    </rPh>
    <phoneticPr fontId="1"/>
  </si>
  <si>
    <t>給付決定額</t>
    <rPh sb="0" eb="2">
      <t>キュウフ</t>
    </rPh>
    <rPh sb="2" eb="4">
      <t>ケッテイ</t>
    </rPh>
    <rPh sb="4" eb="5">
      <t>ガク</t>
    </rPh>
    <phoneticPr fontId="1"/>
  </si>
  <si>
    <t>（共済組合使用欄）</t>
    <rPh sb="1" eb="3">
      <t>キョウサイ</t>
    </rPh>
    <rPh sb="3" eb="5">
      <t>クミアイ</t>
    </rPh>
    <rPh sb="5" eb="7">
      <t>シヨウ</t>
    </rPh>
    <rPh sb="7" eb="8">
      <t>ラン</t>
    </rPh>
    <phoneticPr fontId="1"/>
  </si>
  <si>
    <t>法定給付支給開始日</t>
    <rPh sb="0" eb="2">
      <t>ホウテイ</t>
    </rPh>
    <rPh sb="2" eb="4">
      <t>キュウフ</t>
    </rPh>
    <rPh sb="4" eb="6">
      <t>シキュウ</t>
    </rPh>
    <rPh sb="6" eb="9">
      <t>カイシビ</t>
    </rPh>
    <phoneticPr fontId="1"/>
  </si>
  <si>
    <t>法定給付終了日</t>
    <rPh sb="0" eb="2">
      <t>ホウテイ</t>
    </rPh>
    <rPh sb="2" eb="4">
      <t>キュウフ</t>
    </rPh>
    <rPh sb="4" eb="6">
      <t>シュウリョウ</t>
    </rPh>
    <rPh sb="6" eb="7">
      <t>ニチ</t>
    </rPh>
    <phoneticPr fontId="1"/>
  </si>
  <si>
    <t>▼▼▼▼▼▼▼▼</t>
  </si>
  <si>
    <t>記入例</t>
    <rPh sb="0" eb="2">
      <t>キニュウ</t>
    </rPh>
    <rPh sb="2" eb="3">
      <t>レイ</t>
    </rPh>
    <phoneticPr fontId="1"/>
  </si>
  <si>
    <t>△△△△市</t>
    <rPh sb="4" eb="5">
      <t>シ</t>
    </rPh>
    <phoneticPr fontId="1"/>
  </si>
  <si>
    <t>組合員番号</t>
    <rPh sb="0" eb="3">
      <t>クミアイイン</t>
    </rPh>
    <rPh sb="3" eb="5">
      <t>バンゴウ</t>
    </rPh>
    <phoneticPr fontId="1"/>
  </si>
  <si>
    <t>0120-97-8484</t>
    <phoneticPr fontId="1"/>
  </si>
  <si>
    <t>木</t>
    <rPh sb="0" eb="1">
      <t>モク</t>
    </rPh>
    <phoneticPr fontId="1"/>
  </si>
  <si>
    <t>年休</t>
    <rPh sb="0" eb="2">
      <t>ネンキュウ</t>
    </rPh>
    <phoneticPr fontId="1"/>
  </si>
  <si>
    <t>金</t>
    <rPh sb="0" eb="1">
      <t>キン</t>
    </rPh>
    <phoneticPr fontId="1"/>
  </si>
  <si>
    <t>祝日</t>
    <rPh sb="0" eb="2">
      <t>シュクジツ</t>
    </rPh>
    <phoneticPr fontId="1"/>
  </si>
  <si>
    <t>土</t>
    <rPh sb="0" eb="1">
      <t>ド</t>
    </rPh>
    <phoneticPr fontId="1"/>
  </si>
  <si>
    <t>週休日</t>
    <rPh sb="0" eb="2">
      <t>シュウキュウ</t>
    </rPh>
    <rPh sb="2" eb="3">
      <t>ビ</t>
    </rPh>
    <phoneticPr fontId="1"/>
  </si>
  <si>
    <t>（月の途中で支給割合が変わった場合：病休（１０割支給）から休職（８割）へ）</t>
    <rPh sb="1" eb="2">
      <t>ツキ</t>
    </rPh>
    <rPh sb="3" eb="5">
      <t>トチュウ</t>
    </rPh>
    <rPh sb="6" eb="8">
      <t>シキュウ</t>
    </rPh>
    <rPh sb="8" eb="10">
      <t>ワリアイ</t>
    </rPh>
    <rPh sb="11" eb="12">
      <t>カ</t>
    </rPh>
    <rPh sb="15" eb="17">
      <t>バアイ</t>
    </rPh>
    <rPh sb="18" eb="19">
      <t>ビョウ</t>
    </rPh>
    <rPh sb="19" eb="20">
      <t>キュウ</t>
    </rPh>
    <rPh sb="23" eb="24">
      <t>ワリ</t>
    </rPh>
    <rPh sb="24" eb="26">
      <t>シキュウ</t>
    </rPh>
    <rPh sb="29" eb="31">
      <t>キュウショク</t>
    </rPh>
    <rPh sb="33" eb="34">
      <t>ワリ</t>
    </rPh>
    <phoneticPr fontId="1"/>
  </si>
  <si>
    <t>週休日：土曜日・日曜日の場合</t>
    <rPh sb="0" eb="1">
      <t>シュウ</t>
    </rPh>
    <rPh sb="1" eb="2">
      <t>キュウ</t>
    </rPh>
    <rPh sb="2" eb="3">
      <t>ビ</t>
    </rPh>
    <rPh sb="4" eb="7">
      <t>ドヨウビ</t>
    </rPh>
    <rPh sb="8" eb="11">
      <t>ニチヨウビ</t>
    </rPh>
    <rPh sb="12" eb="14">
      <t>バアイ</t>
    </rPh>
    <phoneticPr fontId="1"/>
  </si>
  <si>
    <t xml:space="preserve">月の途中で退職した場合を
除き、「勤務を要する日数
（A１～A３）」の合計と
「当該休業月の週休・非番日
を除いた日数（１か月分)｣
は一致します。
</t>
    <rPh sb="0" eb="1">
      <t>ツキ</t>
    </rPh>
    <rPh sb="2" eb="4">
      <t>トチュウ</t>
    </rPh>
    <rPh sb="5" eb="7">
      <t>タイショク</t>
    </rPh>
    <rPh sb="9" eb="11">
      <t>バアイ</t>
    </rPh>
    <rPh sb="13" eb="14">
      <t>ノゾ</t>
    </rPh>
    <rPh sb="17" eb="19">
      <t>キンム</t>
    </rPh>
    <rPh sb="20" eb="21">
      <t>ヨウ</t>
    </rPh>
    <rPh sb="23" eb="25">
      <t>ニッスウ</t>
    </rPh>
    <rPh sb="35" eb="37">
      <t>ゴウケイ</t>
    </rPh>
    <rPh sb="40" eb="41">
      <t>トウ</t>
    </rPh>
    <rPh sb="41" eb="42">
      <t>カネル</t>
    </rPh>
    <rPh sb="42" eb="43">
      <t>キュウ</t>
    </rPh>
    <rPh sb="43" eb="44">
      <t>ギョウ</t>
    </rPh>
    <rPh sb="44" eb="45">
      <t>ツキ</t>
    </rPh>
    <rPh sb="46" eb="48">
      <t>シュウキュウ</t>
    </rPh>
    <rPh sb="49" eb="50">
      <t>ヒ</t>
    </rPh>
    <rPh sb="50" eb="51">
      <t>バン</t>
    </rPh>
    <rPh sb="51" eb="52">
      <t>ビ</t>
    </rPh>
    <rPh sb="54" eb="55">
      <t>ノゾ</t>
    </rPh>
    <rPh sb="57" eb="59">
      <t>ニッスウ</t>
    </rPh>
    <rPh sb="62" eb="64">
      <t>ゲツブン</t>
    </rPh>
    <rPh sb="68" eb="70">
      <t>イッチ</t>
    </rPh>
    <phoneticPr fontId="1"/>
  </si>
  <si>
    <t>△△△△町</t>
    <rPh sb="4" eb="5">
      <t>マチ</t>
    </rPh>
    <phoneticPr fontId="1"/>
  </si>
  <si>
    <t>俸給</t>
    <rPh sb="0" eb="2">
      <t>ホウキュウ</t>
    </rPh>
    <phoneticPr fontId="1"/>
  </si>
  <si>
    <t>調整手当</t>
    <rPh sb="0" eb="2">
      <t>チョウセイ</t>
    </rPh>
    <rPh sb="2" eb="4">
      <t>テアテ</t>
    </rPh>
    <phoneticPr fontId="1"/>
  </si>
  <si>
    <t>非番</t>
    <rPh sb="0" eb="2">
      <t>ヒバン</t>
    </rPh>
    <phoneticPr fontId="1"/>
  </si>
  <si>
    <t>平均標準報酬月額</t>
    <rPh sb="0" eb="2">
      <t>ヘイキン</t>
    </rPh>
    <rPh sb="2" eb="4">
      <t>ヒョウジュン</t>
    </rPh>
    <rPh sb="4" eb="6">
      <t>ホウシュウ</t>
    </rPh>
    <rPh sb="6" eb="8">
      <t>ゲツガク</t>
    </rPh>
    <phoneticPr fontId="1"/>
  </si>
  <si>
    <t>　平均標準報酬月額</t>
    <rPh sb="1" eb="3">
      <t>ヘイキン</t>
    </rPh>
    <rPh sb="3" eb="5">
      <t>ヒョウジュン</t>
    </rPh>
    <rPh sb="5" eb="7">
      <t>ホウシュウ</t>
    </rPh>
    <rPh sb="7" eb="9">
      <t>ゲツガク</t>
    </rPh>
    <phoneticPr fontId="1"/>
  </si>
  <si>
    <t>平均標準報酬日額</t>
    <rPh sb="0" eb="2">
      <t>ヘイキン</t>
    </rPh>
    <rPh sb="2" eb="4">
      <t>ヒョウジュン</t>
    </rPh>
    <rPh sb="4" eb="6">
      <t>ホウシュウ</t>
    </rPh>
    <rPh sb="6" eb="8">
      <t>ニチガク</t>
    </rPh>
    <phoneticPr fontId="1"/>
  </si>
  <si>
    <t>　平均標準報酬日額</t>
    <rPh sb="1" eb="3">
      <t>ヘイキン</t>
    </rPh>
    <rPh sb="3" eb="5">
      <t>ヒョウジュン</t>
    </rPh>
    <rPh sb="5" eb="7">
      <t>ホウシュウ</t>
    </rPh>
    <rPh sb="7" eb="9">
      <t>ニチガク</t>
    </rPh>
    <phoneticPr fontId="1"/>
  </si>
  <si>
    <t>平成２９年３月１日～３月３１日　勤務を要する日２３日（祝日１日含む）</t>
    <rPh sb="0" eb="2">
      <t>ヘイセイ</t>
    </rPh>
    <rPh sb="4" eb="5">
      <t>ネン</t>
    </rPh>
    <rPh sb="6" eb="7">
      <t>ガツ</t>
    </rPh>
    <rPh sb="8" eb="9">
      <t>ヒ</t>
    </rPh>
    <rPh sb="11" eb="12">
      <t>ガツ</t>
    </rPh>
    <rPh sb="14" eb="15">
      <t>ヒ</t>
    </rPh>
    <rPh sb="16" eb="18">
      <t>キンム</t>
    </rPh>
    <rPh sb="19" eb="20">
      <t>ヨウ</t>
    </rPh>
    <rPh sb="22" eb="23">
      <t>ヒ</t>
    </rPh>
    <rPh sb="25" eb="26">
      <t>ヒ</t>
    </rPh>
    <rPh sb="27" eb="29">
      <t>シュクジツ</t>
    </rPh>
    <rPh sb="30" eb="31">
      <t>ヒ</t>
    </rPh>
    <rPh sb="31" eb="32">
      <t>フク</t>
    </rPh>
    <phoneticPr fontId="1"/>
  </si>
  <si>
    <t>年金受給の有無</t>
    <rPh sb="0" eb="2">
      <t>ネンキン</t>
    </rPh>
    <rPh sb="2" eb="4">
      <t>ジュキュウ</t>
    </rPh>
    <rPh sb="5" eb="7">
      <t>ウム</t>
    </rPh>
    <phoneticPr fontId="1"/>
  </si>
  <si>
    <t>基礎年金番号</t>
    <rPh sb="0" eb="2">
      <t>キソ</t>
    </rPh>
    <rPh sb="2" eb="4">
      <t>ネンキン</t>
    </rPh>
    <rPh sb="4" eb="6">
      <t>バンゴウ</t>
    </rPh>
    <phoneticPr fontId="1"/>
  </si>
  <si>
    <t>有</t>
    <rPh sb="0" eb="1">
      <t>アリ</t>
    </rPh>
    <phoneticPr fontId="1"/>
  </si>
  <si>
    <t>無</t>
    <rPh sb="0" eb="1">
      <t>ム</t>
    </rPh>
    <phoneticPr fontId="1"/>
  </si>
  <si>
    <t>手続き中</t>
    <rPh sb="0" eb="2">
      <t>テツヅ</t>
    </rPh>
    <rPh sb="3" eb="4">
      <t>チュウ</t>
    </rPh>
    <phoneticPr fontId="1"/>
  </si>
  <si>
    <t>組合員が病気休暇（8割）した例</t>
    <rPh sb="0" eb="3">
      <t>クミアイイン</t>
    </rPh>
    <rPh sb="4" eb="6">
      <t>ビョウキ</t>
    </rPh>
    <rPh sb="6" eb="8">
      <t>キュウカ</t>
    </rPh>
    <rPh sb="10" eb="11">
      <t>ワリ</t>
    </rPh>
    <rPh sb="14" eb="15">
      <t>レイ</t>
    </rPh>
    <phoneticPr fontId="1"/>
  </si>
  <si>
    <t>療養のため
休んだ期間</t>
    <rPh sb="0" eb="2">
      <t>リョウヨウ</t>
    </rPh>
    <rPh sb="6" eb="7">
      <t>ヤス</t>
    </rPh>
    <rPh sb="9" eb="11">
      <t>キカン</t>
    </rPh>
    <phoneticPr fontId="1"/>
  </si>
  <si>
    <t>平成</t>
  </si>
  <si>
    <t>待機期間</t>
    <rPh sb="0" eb="1">
      <t>マツ</t>
    </rPh>
    <rPh sb="1" eb="2">
      <t>キ</t>
    </rPh>
    <rPh sb="2" eb="4">
      <t>キカン</t>
    </rPh>
    <phoneticPr fontId="1"/>
  </si>
  <si>
    <t>Ｄ１　（Ｂ１÷Ａ１）</t>
    <phoneticPr fontId="1"/>
  </si>
  <si>
    <t>Ｄ２　（Ｂ２÷Ａ２）</t>
    <phoneticPr fontId="1"/>
  </si>
  <si>
    <t>Ｄ３　（Ｂ３÷Ａ３）</t>
    <phoneticPr fontId="1"/>
  </si>
  <si>
    <t>Ｅ１　（Ｃ１÷２２）</t>
    <phoneticPr fontId="1"/>
  </si>
  <si>
    <t>Ｅ２　（Ｃ２÷２２）</t>
    <phoneticPr fontId="1"/>
  </si>
  <si>
    <t>Ｅ３　（Ｃ３÷２２）</t>
    <phoneticPr fontId="1"/>
  </si>
  <si>
    <t>Ｆ１　（Ｄ１＋Ｅ１）</t>
    <phoneticPr fontId="1"/>
  </si>
  <si>
    <t>Ｆ２　（Ｄ２＋Ｅ２）</t>
    <phoneticPr fontId="1"/>
  </si>
  <si>
    <t>Ｆ３　（Ｄ３＋Ｅ３）</t>
    <phoneticPr fontId="1"/>
  </si>
  <si>
    <t>（</t>
    <phoneticPr fontId="1"/>
  </si>
  <si>
    <t>×　1/22　＝</t>
    <phoneticPr fontId="1"/>
  </si>
  <si>
    <t>（</t>
    <phoneticPr fontId="1"/>
  </si>
  <si>
    <t>※</t>
    <phoneticPr fontId="1"/>
  </si>
  <si>
    <t>（</t>
    <phoneticPr fontId="1"/>
  </si>
  <si>
    <t>）</t>
    <phoneticPr fontId="1"/>
  </si>
  <si>
    <t>× (</t>
    <phoneticPr fontId="1"/>
  </si>
  <si>
    <t>　（2</t>
    <phoneticPr fontId="1"/>
  </si>
  <si>
    <t>/ 3 )</t>
    <phoneticPr fontId="1"/>
  </si>
  <si>
    <t>＝</t>
    <phoneticPr fontId="1"/>
  </si>
  <si>
    <t>・・・・・・・・・・・・①</t>
    <phoneticPr fontId="1"/>
  </si>
  <si>
    <t>（Ｆ１</t>
    <phoneticPr fontId="1"/>
  </si>
  <si>
    <t>・・・</t>
    <phoneticPr fontId="1"/>
  </si>
  <si>
    <t>②</t>
    <phoneticPr fontId="1"/>
  </si>
  <si>
    <t>①＞</t>
    <phoneticPr fontId="1"/>
  </si>
  <si>
    <t>・・・・</t>
    <phoneticPr fontId="1"/>
  </si>
  <si>
    <t>③</t>
    <phoneticPr fontId="1"/>
  </si>
  <si>
    <t>②</t>
    <phoneticPr fontId="1"/>
  </si>
  <si>
    <t>×</t>
    <phoneticPr fontId="1"/>
  </si>
  <si>
    <t>＝</t>
    <phoneticPr fontId="1"/>
  </si>
  <si>
    <t>Ｃ２</t>
    <phoneticPr fontId="1"/>
  </si>
  <si>
    <t>（Ｆ２</t>
    <phoneticPr fontId="1"/>
  </si>
  <si>
    <t>②’</t>
    <phoneticPr fontId="1"/>
  </si>
  <si>
    <t>③’</t>
    <phoneticPr fontId="1"/>
  </si>
  <si>
    <t>②’</t>
    <phoneticPr fontId="1"/>
  </si>
  <si>
    <t>Ｃ３</t>
    <phoneticPr fontId="1"/>
  </si>
  <si>
    <t>（Ｆ３</t>
    <phoneticPr fontId="1"/>
  </si>
  <si>
    <t>（</t>
    <phoneticPr fontId="1"/>
  </si>
  <si>
    <t>④</t>
    <phoneticPr fontId="1"/>
  </si>
  <si>
    <t>⑤</t>
    <phoneticPr fontId="1"/>
  </si>
  <si>
    <t>（</t>
    <phoneticPr fontId="1"/>
  </si>
  <si>
    <t>×</t>
    <phoneticPr fontId="1"/>
  </si>
  <si>
    <t>）</t>
    <phoneticPr fontId="1"/>
  </si>
  <si>
    <t>－</t>
    <phoneticPr fontId="1"/>
  </si>
  <si>
    <t>＝</t>
    <phoneticPr fontId="1"/>
  </si>
  <si>
    <t>（</t>
    <phoneticPr fontId="1"/>
  </si>
  <si>
    <t>組合員が無給休職した場合の証明書</t>
  </si>
  <si>
    <t>）</t>
    <phoneticPr fontId="1"/>
  </si>
  <si>
    <t>から</t>
    <phoneticPr fontId="1"/>
  </si>
  <si>
    <t>まで</t>
    <phoneticPr fontId="1"/>
  </si>
  <si>
    <t>Ａ１</t>
    <phoneticPr fontId="1"/>
  </si>
  <si>
    <t>Ａ２</t>
    <phoneticPr fontId="1"/>
  </si>
  <si>
    <t>Ａ３</t>
    <phoneticPr fontId="1"/>
  </si>
  <si>
    <t xml:space="preserve">               　　　　　　　　　　　　　　　　　　　　　　　　　　　　　　　　　　　　　　                                　　　　　　　　　　　　　　　　　　　　　　　　　 (A1+A2+A3)</t>
    <phoneticPr fontId="1"/>
  </si>
  <si>
    <t>Ｂ１</t>
    <phoneticPr fontId="1"/>
  </si>
  <si>
    <t>Ｂ２</t>
    <phoneticPr fontId="1"/>
  </si>
  <si>
    <t>Ｂ３</t>
    <phoneticPr fontId="1"/>
  </si>
  <si>
    <t>×</t>
    <phoneticPr fontId="1"/>
  </si>
  <si>
    <t>本来の
支給額</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</si>
  <si>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</si>
  <si>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</si>
  <si>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</si>
  <si>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</si>
  <si>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</si>
  <si>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</si>
  <si>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</si>
  <si>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</si>
  <si>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</si>
  <si>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</si>
  <si>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Ｃ１</t>
    <phoneticPr fontId="1"/>
  </si>
  <si>
    <t>組合員が病気休暇（8割）した場合の証明書</t>
    <phoneticPr fontId="1"/>
  </si>
  <si>
    <t>組合員が無給休職した場合の証明書</t>
    <phoneticPr fontId="1"/>
  </si>
  <si>
    <t>月途中に支給割合が変わった場合の証明（病休（１０割支給）から休職（８割））</t>
    <rPh sb="16" eb="18">
      <t>ショウメイ</t>
    </rPh>
    <phoneticPr fontId="1"/>
  </si>
  <si>
    <t>　</t>
    <phoneticPr fontId="1"/>
  </si>
  <si>
    <t>本来の支給額</t>
    <phoneticPr fontId="1"/>
  </si>
  <si>
    <t>○○○○　○○○</t>
    <phoneticPr fontId="1"/>
  </si>
  <si>
    <t>0120-97-8484</t>
    <phoneticPr fontId="1"/>
  </si>
  <si>
    <t>××××××××</t>
    <phoneticPr fontId="1"/>
  </si>
  <si>
    <t>給付日額①－報酬日額</t>
    <rPh sb="0" eb="2">
      <t>キュウフ</t>
    </rPh>
    <rPh sb="2" eb="3">
      <t>ニチ</t>
    </rPh>
    <rPh sb="3" eb="4">
      <t>ガク</t>
    </rPh>
    <rPh sb="6" eb="8">
      <t>ホウシュウ</t>
    </rPh>
    <rPh sb="8" eb="9">
      <t>ニチ</t>
    </rPh>
    <rPh sb="9" eb="10">
      <t>ガク</t>
    </rPh>
    <phoneticPr fontId="1"/>
  </si>
  <si>
    <t>年　　　月　　　日から　　　日まで　（　□入院　□通院　□自宅療養）</t>
  </si>
  <si>
    <t>しん</t>
    <phoneticPr fontId="1"/>
  </si>
  <si>
    <t>××</t>
    <phoneticPr fontId="1"/>
  </si>
  <si>
    <t>　　　　　　　　年　　　　　月　　　　　日</t>
    <rPh sb="8" eb="9">
      <t>ネン</t>
    </rPh>
    <rPh sb="14" eb="15">
      <t>ガツ</t>
    </rPh>
    <rPh sb="20" eb="21">
      <t>ニチ</t>
    </rPh>
    <phoneticPr fontId="1"/>
  </si>
  <si>
    <t>××</t>
    <phoneticPr fontId="1"/>
  </si>
  <si>
    <t>（フリガナ）</t>
    <phoneticPr fontId="1"/>
  </si>
  <si>
    <t>　以下をご記入の上ご請求ください。</t>
    <phoneticPr fontId="1"/>
  </si>
  <si>
    <r>
      <t>年金額
（</t>
    </r>
    <r>
      <rPr>
        <sz val="8"/>
        <rFont val="ＭＳ Ｐ明朝"/>
        <family val="1"/>
        <charset val="128"/>
      </rPr>
      <t>上欄が「有」の場合）</t>
    </r>
    <rPh sb="0" eb="3">
      <t>ネンキンガク</t>
    </rPh>
    <rPh sb="3" eb="4">
      <t>ネンガク</t>
    </rPh>
    <rPh sb="5" eb="6">
      <t>ウエ</t>
    </rPh>
    <rPh sb="6" eb="7">
      <t>ラン</t>
    </rPh>
    <rPh sb="9" eb="10">
      <t>アリ</t>
    </rPh>
    <rPh sb="12" eb="14">
      <t>バアイ</t>
    </rPh>
    <phoneticPr fontId="1"/>
  </si>
  <si>
    <t>上記のとおり相違ありません。</t>
    <phoneticPr fontId="1"/>
  </si>
  <si>
    <t>年　　月　　日</t>
    <phoneticPr fontId="1"/>
  </si>
  <si>
    <t>－</t>
    <phoneticPr fontId="1"/>
  </si>
  <si>
    <t>―</t>
    <phoneticPr fontId="1"/>
  </si>
  <si>
    <r>
      <t>注１　この請求書は</t>
    </r>
    <r>
      <rPr>
        <b/>
        <u/>
        <sz val="10"/>
        <color indexed="10"/>
        <rFont val="ＭＳ Ｐ明朝"/>
        <family val="1"/>
        <charset val="128"/>
      </rPr>
      <t>「報酬支給額証明書」</t>
    </r>
    <r>
      <rPr>
        <b/>
        <sz val="10"/>
        <rFont val="ＭＳ Ｐ明朝"/>
        <family val="1"/>
        <charset val="128"/>
      </rPr>
      <t>との2枚１組</t>
    </r>
    <r>
      <rPr>
        <sz val="10"/>
        <rFont val="ＭＳ Ｐ明朝"/>
        <family val="1"/>
        <charset val="128"/>
      </rPr>
      <t>です。</t>
    </r>
    <rPh sb="0" eb="1">
      <t>チュウ</t>
    </rPh>
    <rPh sb="5" eb="8">
      <t>セイキュウショ</t>
    </rPh>
    <rPh sb="10" eb="12">
      <t>ホウシュウ</t>
    </rPh>
    <rPh sb="12" eb="15">
      <t>シキュウガク</t>
    </rPh>
    <rPh sb="15" eb="18">
      <t>ショウメイショ</t>
    </rPh>
    <rPh sb="22" eb="23">
      <t>マイ</t>
    </rPh>
    <rPh sb="24" eb="25">
      <t>クミ</t>
    </rPh>
    <phoneticPr fontId="1"/>
  </si>
  <si>
    <t>　　　してください。
　　 　</t>
    <phoneticPr fontId="1"/>
  </si>
  <si>
    <t>××  年×× 月×× 日</t>
    <rPh sb="4" eb="5">
      <t>ネン</t>
    </rPh>
    <rPh sb="8" eb="9">
      <t>ガツ</t>
    </rPh>
    <rPh sb="12" eb="13">
      <t>ニチ</t>
    </rPh>
    <phoneticPr fontId="1"/>
  </si>
  <si>
    <t>××  年×× 月×× 日</t>
    <rPh sb="4" eb="5">
      <t>ネン</t>
    </rPh>
    <rPh sb="8" eb="9">
      <t>ツキ</t>
    </rPh>
    <rPh sb="12" eb="13">
      <t>ヒ</t>
    </rPh>
    <phoneticPr fontId="1"/>
  </si>
  <si>
    <t>年</t>
    <rPh sb="0" eb="1">
      <t>ネン</t>
    </rPh>
    <phoneticPr fontId="1"/>
  </si>
  <si>
    <t>月</t>
    <rPh sb="0" eb="1">
      <t>ツキ</t>
    </rPh>
    <phoneticPr fontId="1"/>
  </si>
  <si>
    <t>日</t>
    <rPh sb="0" eb="1">
      <t>ニチ</t>
    </rPh>
    <phoneticPr fontId="1"/>
  </si>
  <si>
    <t>令和</t>
  </si>
  <si>
    <t>R3.4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</si>
</sst>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_);[Red]\(#,##0\)"/>
    <numFmt numFmtId="179" formatCode="#,##0&quot;円&quot;"/>
    <numFmt numFmtId="180" formatCode="0&quot;日&quot;"/>
    <numFmt numFmtId="181" formatCode="#,##0.00_);[Red]\(#,##0.00\)"/>
  </numFmts>
  <fonts count="73" x14ac:knownFonts="1">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12"/>
      <name val="ＭＳ ゴシック"/>
      <family val="3"/>
      <charset val="128"/>
    </font>
    <font>
      <b/>
      <sz val="11"/>
      <name val="ＭＳ 明朝"/>
      <family val="1"/>
      <charset val="128"/>
    </font>
    <font>
      <b/>
      <sz val="16"/>
      <name val="ＭＳ ゴシック"/>
      <family val="3"/>
      <charset val="128"/>
    </font>
    <font>
      <b/>
      <sz val="12"/>
      <name val="ＭＳ ゴシック"/>
      <family val="3"/>
      <charset val="128"/>
    </font>
    <font>
      <b/>
      <sz val="11"/>
      <name val="ＭＳ Ｐゴシック"/>
      <family val="3"/>
      <charset val="128"/>
    </font>
    <font>
      <b/>
      <sz val="14"/>
      <name val="ＭＳ 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0"/>
      <color indexed="81"/>
      <name val="ＭＳ Ｐゴシック"/>
      <family val="3"/>
      <charset val="128"/>
    </font>
    <font>
      <b/>
      <sz val="9"/>
      <color indexed="81"/>
      <name val="ＭＳ Ｐゴシック"/>
      <family val="3"/>
      <charset val="128"/>
    </font>
    <font>
      <sz val="18"/>
      <name val="ＭＳ Ｐゴシック"/>
      <family val="3"/>
      <charset val="128"/>
    </font>
    <font>
      <sz val="18"/>
      <name val="HG創英角ﾎﾟｯﾌﾟ体"/>
      <family val="3"/>
      <charset val="128"/>
    </font>
    <font>
      <sz val="11"/>
      <name val="HG創英角ﾎﾟｯﾌﾟ体"/>
      <family val="3"/>
      <charset val="128"/>
    </font>
    <font>
      <sz val="11"/>
      <color indexed="12"/>
      <name val="ＭＳ Ｐゴシック"/>
      <family val="3"/>
      <charset val="128"/>
    </font>
    <font>
      <sz val="14"/>
      <name val="ＭＳ ゴシック"/>
      <family val="3"/>
      <charset val="128"/>
    </font>
    <font>
      <sz val="16"/>
      <name val="ＭＳ Ｐゴシック"/>
      <family val="3"/>
      <charset val="128"/>
    </font>
    <font>
      <sz val="8"/>
      <name val="ＭＳ Ｐゴシック"/>
      <family val="3"/>
      <charset val="128"/>
    </font>
    <font>
      <b/>
      <sz val="6"/>
      <name val="ＭＳ Ｐゴシック"/>
      <family val="3"/>
      <charset val="128"/>
    </font>
    <font>
      <b/>
      <sz val="8"/>
      <name val="ＭＳ Ｐゴシック"/>
      <family val="3"/>
      <charset val="128"/>
    </font>
    <font>
      <b/>
      <sz val="12"/>
      <name val="ＭＳ Ｐゴシック"/>
      <family val="3"/>
      <charset val="128"/>
    </font>
    <font>
      <b/>
      <sz val="10"/>
      <name val="ＭＳ Ｐゴシック"/>
      <family val="3"/>
      <charset val="128"/>
    </font>
    <font>
      <b/>
      <sz val="8"/>
      <name val="ＭＳ ゴシック"/>
      <family val="3"/>
      <charset val="128"/>
    </font>
    <font>
      <sz val="5"/>
      <name val="ＭＳ Ｐゴシック"/>
      <family val="3"/>
      <charset val="128"/>
    </font>
    <font>
      <sz val="8"/>
      <color indexed="10"/>
      <name val="ＭＳ Ｐゴシック"/>
      <family val="3"/>
      <charset val="128"/>
    </font>
    <font>
      <sz val="11"/>
      <name val="ＭＳ Ｐゴシック"/>
      <family val="3"/>
      <charset val="128"/>
    </font>
    <font>
      <sz val="9"/>
      <color indexed="81"/>
      <name val="ＭＳ Ｐゴシック"/>
      <family val="3"/>
      <charset val="128"/>
    </font>
    <font>
      <b/>
      <sz val="14"/>
      <color indexed="81"/>
      <name val="ＭＳ Ｐゴシック"/>
      <family val="3"/>
      <charset val="128"/>
    </font>
    <font>
      <b/>
      <sz val="14"/>
      <color indexed="10"/>
      <name val="ＭＳ Ｐゴシック"/>
      <family val="3"/>
      <charset val="128"/>
    </font>
    <font>
      <sz val="11"/>
      <color indexed="81"/>
      <name val="ＭＳ Ｐゴシック"/>
      <family val="3"/>
      <charset val="128"/>
    </font>
    <font>
      <sz val="7"/>
      <name val="ＭＳ Ｐゴシック"/>
      <family val="3"/>
      <charset val="128"/>
    </font>
    <font>
      <b/>
      <sz val="16"/>
      <name val="HG丸ｺﾞｼｯｸM-PRO"/>
      <family val="3"/>
      <charset val="128"/>
    </font>
    <font>
      <sz val="11"/>
      <name val="ＭＳ Ｐゴシック"/>
      <family val="3"/>
      <charset val="128"/>
    </font>
    <font>
      <b/>
      <sz val="12"/>
      <name val="HG丸ｺﾞｼｯｸM-PRO"/>
      <family val="3"/>
      <charset val="128"/>
    </font>
    <font>
      <b/>
      <sz val="11"/>
      <name val="HG丸ｺﾞｼｯｸM-PRO"/>
      <family val="3"/>
      <charset val="128"/>
    </font>
    <font>
      <sz val="11"/>
      <name val="ＭＳ Ｐゴシック"/>
      <family val="3"/>
      <charset val="128"/>
    </font>
    <font>
      <sz val="10"/>
      <name val="HGSｺﾞｼｯｸE"/>
      <family val="3"/>
      <charset val="128"/>
    </font>
    <font>
      <sz val="11"/>
      <name val="ＭＳ Ｐゴシック"/>
      <family val="3"/>
      <charset val="128"/>
    </font>
    <font>
      <b/>
      <sz val="9"/>
      <name val="ＭＳ Ｐゴシック"/>
      <family val="3"/>
      <charset val="128"/>
    </font>
    <font>
      <sz val="11"/>
      <name val="ＭＳ Ｐゴシック"/>
      <family val="3"/>
      <charset val="128"/>
    </font>
    <font>
      <b/>
      <sz val="9"/>
      <color indexed="10"/>
      <name val="ＭＳ Ｐゴシック"/>
      <family val="3"/>
      <charset val="128"/>
    </font>
    <font>
      <b/>
      <sz val="10"/>
      <color indexed="10"/>
      <name val="ＭＳ Ｐゴシック"/>
      <family val="3"/>
      <charset val="128"/>
    </font>
    <font>
      <b/>
      <sz val="11"/>
      <color indexed="10"/>
      <name val="ＭＳ Ｐゴシック"/>
      <family val="3"/>
      <charset val="128"/>
    </font>
    <font>
      <b/>
      <sz val="12"/>
      <color indexed="10"/>
      <name val="ＭＳ Ｐゴシック"/>
      <family val="3"/>
      <charset val="128"/>
    </font>
    <font>
      <sz val="9"/>
      <color indexed="10"/>
      <name val="ＭＳ Ｐゴシック"/>
      <family val="3"/>
      <charset val="128"/>
    </font>
    <font>
      <b/>
      <sz val="8"/>
      <color indexed="10"/>
      <name val="ＭＳ Ｐゴシック"/>
      <family val="3"/>
      <charset val="128"/>
    </font>
    <font>
      <b/>
      <sz val="14"/>
      <name val="HG丸ｺﾞｼｯｸM-PRO"/>
      <family val="3"/>
      <charset val="128"/>
    </font>
    <font>
      <sz val="11"/>
      <name val="ＭＳ Ｐゴシック"/>
      <family val="3"/>
      <charset val="128"/>
    </font>
    <font>
      <sz val="11"/>
      <color indexed="23"/>
      <name val="ＭＳ Ｐゴシック"/>
      <family val="3"/>
      <charset val="128"/>
    </font>
    <font>
      <sz val="11"/>
      <name val="ＭＳ Ｐ明朝"/>
      <family val="1"/>
      <charset val="128"/>
    </font>
    <font>
      <b/>
      <sz val="18"/>
      <name val="ＭＳ Ｐ明朝"/>
      <family val="1"/>
      <charset val="128"/>
    </font>
    <font>
      <sz val="8"/>
      <name val="ＭＳ Ｐ明朝"/>
      <family val="1"/>
      <charset val="128"/>
    </font>
    <font>
      <sz val="10"/>
      <name val="ＭＳ Ｐ明朝"/>
      <family val="1"/>
      <charset val="128"/>
    </font>
    <font>
      <sz val="14"/>
      <name val="ＭＳ Ｐ明朝"/>
      <family val="1"/>
      <charset val="128"/>
    </font>
    <font>
      <b/>
      <sz val="14"/>
      <name val="ＭＳ Ｐ明朝"/>
      <family val="1"/>
      <charset val="128"/>
    </font>
    <font>
      <b/>
      <sz val="14"/>
      <color indexed="12"/>
      <name val="ＭＳ Ｐ明朝"/>
      <family val="1"/>
      <charset val="128"/>
    </font>
    <font>
      <b/>
      <sz val="11"/>
      <color indexed="12"/>
      <name val="ＭＳ Ｐ明朝"/>
      <family val="1"/>
      <charset val="128"/>
    </font>
    <font>
      <sz val="22"/>
      <color indexed="12"/>
      <name val="ＭＳ Ｐ明朝"/>
      <family val="1"/>
      <charset val="128"/>
    </font>
    <font>
      <b/>
      <sz val="12"/>
      <name val="ＭＳ Ｐ明朝"/>
      <family val="1"/>
      <charset val="128"/>
    </font>
    <font>
      <sz val="24"/>
      <name val="ＭＳ Ｐ明朝"/>
      <family val="1"/>
      <charset val="128"/>
    </font>
    <font>
      <sz val="12"/>
      <name val="ＭＳ Ｐ明朝"/>
      <family val="1"/>
      <charset val="128"/>
    </font>
    <font>
      <sz val="9"/>
      <name val="ＭＳ Ｐ明朝"/>
      <family val="1"/>
      <charset val="128"/>
    </font>
    <font>
      <b/>
      <sz val="12"/>
      <color indexed="12"/>
      <name val="ＭＳ Ｐ明朝"/>
      <family val="1"/>
      <charset val="128"/>
    </font>
    <font>
      <b/>
      <sz val="11"/>
      <name val="ＭＳ Ｐ明朝"/>
      <family val="1"/>
      <charset val="128"/>
    </font>
    <font>
      <b/>
      <u/>
      <sz val="10"/>
      <color indexed="10"/>
      <name val="ＭＳ Ｐ明朝"/>
      <family val="1"/>
      <charset val="128"/>
    </font>
    <font>
      <b/>
      <sz val="10"/>
      <name val="ＭＳ Ｐ明朝"/>
      <family val="1"/>
      <charset val="128"/>
    </font>
    <font>
      <sz val="11"/>
      <color indexed="22"/>
      <name val="ＭＳ 明朝"/>
      <family val="1"/>
      <charset val="128"/>
    </font>
  </fonts>
  <fills count="5">
    <fill>
      <patternFill patternType="none"/>
    </fill>
    <fill>
      <patternFill patternType="gray125"/>
    </fill>
    <fill>
      <patternFill patternType="solid">
        <fgColor indexed="23"/>
        <bgColor indexed="64"/>
      </patternFill>
    </fill>
    <fill>
      <patternFill patternType="solid">
        <fgColor indexed="41"/>
        <bgColor indexed="64"/>
      </patternFill>
    </fill>
    <fill>
      <patternFill patternType="solid">
        <fgColor indexed="27"/>
        <bgColor indexed="64"/>
      </patternFill>
    </fill>
  </fills>
  <borders count="100">
    <border>
      <left/>
      <right/>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tted">
        <color indexed="64"/>
      </left>
      <right style="dotted">
        <color indexed="64"/>
      </right>
      <top style="dotted">
        <color indexed="64"/>
      </top>
      <bottom style="dotted">
        <color indexed="64"/>
      </bottom>
      <diagonal/>
    </border>
    <border>
      <left style="dashed">
        <color indexed="64"/>
      </left>
      <right style="dotted">
        <color indexed="64"/>
      </right>
      <top style="dashed">
        <color indexed="64"/>
      </top>
      <bottom style="dashed">
        <color indexed="64"/>
      </bottom>
      <diagonal/>
    </border>
    <border>
      <left/>
      <right style="dotted">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ck">
        <color indexed="64"/>
      </bottom>
      <diagonal/>
    </border>
    <border>
      <left/>
      <right style="thin">
        <color indexed="64"/>
      </right>
      <top/>
      <bottom style="thick">
        <color indexed="64"/>
      </bottom>
      <diagonal/>
    </border>
    <border>
      <left/>
      <right style="thick">
        <color indexed="64"/>
      </right>
      <top style="thin">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style="thin">
        <color indexed="64"/>
      </right>
      <top style="thick">
        <color indexed="64"/>
      </top>
      <bottom/>
      <diagonal/>
    </border>
    <border>
      <left style="hair">
        <color indexed="64"/>
      </left>
      <right style="hair">
        <color indexed="64"/>
      </right>
      <top/>
      <bottom/>
      <diagonal/>
    </border>
    <border>
      <left style="hair">
        <color indexed="64"/>
      </left>
      <right style="hair">
        <color indexed="64"/>
      </right>
      <top/>
      <bottom style="thick">
        <color indexed="64"/>
      </bottom>
      <diagonal/>
    </border>
    <border>
      <left/>
      <right style="thick">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top style="thick">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right style="thin">
        <color indexed="64"/>
      </right>
      <top/>
      <bottom style="medium">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s>
  <cellStyleXfs count="3">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cellStyleXfs>
  <cellXfs count="881">
    <xf numFmtId="0" fontId="0" fillId="0" borderId="0" xfId="0"/>
    <xf numFmtId="0" fontId="3" fillId="0" borderId="0" xfId="0" applyFont="1"/>
    <xf numFmtId="0" fontId="4" fillId="0" borderId="0" xfId="0" applyFont="1"/>
    <xf numFmtId="0" fontId="6" fillId="0" borderId="0" xfId="0" applyFont="1"/>
    <xf numFmtId="0" fontId="4" fillId="0" borderId="0" xfId="0" applyFont="1" applyBorder="1"/>
    <xf numFmtId="0" fontId="4" fillId="0" borderId="0" xfId="0" applyFont="1" applyAlignment="1"/>
    <xf numFmtId="0" fontId="5" fillId="0" borderId="0" xfId="0" applyFont="1" applyAlignment="1">
      <alignment vertical="center"/>
    </xf>
    <xf numFmtId="0" fontId="2" fillId="0" borderId="0" xfId="0" applyFont="1"/>
    <xf numFmtId="0" fontId="0" fillId="0" borderId="0" xfId="0" applyProtection="1"/>
    <xf numFmtId="0" fontId="18" fillId="0" borderId="0" xfId="0" applyFont="1" applyBorder="1" applyAlignment="1" applyProtection="1">
      <alignment horizontal="center" vertical="center"/>
    </xf>
    <xf numFmtId="0" fontId="0" fillId="0" borderId="0" xfId="0" applyProtection="1">
      <protection locked="0"/>
    </xf>
    <xf numFmtId="0" fontId="19" fillId="0" borderId="0" xfId="0" applyFont="1" applyAlignment="1" applyProtection="1">
      <alignment vertical="top"/>
    </xf>
    <xf numFmtId="0" fontId="0" fillId="0" borderId="0" xfId="0" applyAlignment="1" applyProtection="1">
      <alignment vertical="top"/>
      <protection locked="0"/>
    </xf>
    <xf numFmtId="49" fontId="10" fillId="0" borderId="0" xfId="0" applyNumberFormat="1" applyFont="1" applyAlignment="1" applyProtection="1"/>
    <xf numFmtId="58" fontId="22" fillId="0" borderId="0" xfId="0" applyNumberFormat="1" applyFont="1" applyAlignment="1" applyProtection="1">
      <alignment horizontal="distributed" vertical="distributed" wrapText="1"/>
      <protection locked="0"/>
    </xf>
    <xf numFmtId="0" fontId="22" fillId="0" borderId="0" xfId="0" applyFont="1" applyAlignment="1" applyProtection="1">
      <alignment horizontal="distributed" vertical="distributed" wrapText="1"/>
      <protection locked="0"/>
    </xf>
    <xf numFmtId="49" fontId="7" fillId="0" borderId="0" xfId="0" applyNumberFormat="1" applyFont="1" applyAlignment="1" applyProtection="1">
      <alignment horizontal="center"/>
    </xf>
    <xf numFmtId="0" fontId="11" fillId="0" borderId="0" xfId="0" applyFont="1" applyAlignment="1" applyProtection="1">
      <alignment vertical="center"/>
    </xf>
    <xf numFmtId="0" fontId="11" fillId="0" borderId="0" xfId="0" applyFont="1" applyAlignment="1" applyProtection="1"/>
    <xf numFmtId="0" fontId="0" fillId="0" borderId="0" xfId="0" applyFill="1" applyProtection="1"/>
    <xf numFmtId="0" fontId="11" fillId="0" borderId="0" xfId="0" applyFont="1" applyFill="1" applyAlignment="1" applyProtection="1">
      <alignment vertical="center"/>
    </xf>
    <xf numFmtId="0" fontId="11" fillId="0" borderId="0" xfId="0" applyFont="1" applyFill="1" applyAlignment="1" applyProtection="1"/>
    <xf numFmtId="0" fontId="23" fillId="0" borderId="0" xfId="0" applyFont="1" applyFill="1" applyAlignment="1" applyProtection="1">
      <alignment vertical="center"/>
    </xf>
    <xf numFmtId="0" fontId="23" fillId="0" borderId="0" xfId="0" applyFont="1" applyFill="1" applyAlignment="1" applyProtection="1">
      <alignment horizontal="center"/>
    </xf>
    <xf numFmtId="0" fontId="13" fillId="0" borderId="0" xfId="0" applyFont="1" applyAlignment="1" applyProtection="1">
      <alignment vertical="center" wrapText="1"/>
    </xf>
    <xf numFmtId="0" fontId="23" fillId="0" borderId="0" xfId="0" applyFont="1" applyFill="1" applyAlignment="1" applyProtection="1"/>
    <xf numFmtId="0" fontId="23" fillId="0" borderId="0" xfId="0" applyFont="1" applyFill="1" applyBorder="1" applyAlignment="1" applyProtection="1"/>
    <xf numFmtId="0" fontId="1" fillId="0" borderId="0" xfId="0" applyFont="1" applyFill="1" applyBorder="1" applyAlignment="1" applyProtection="1">
      <alignment horizontal="center" vertical="center"/>
    </xf>
    <xf numFmtId="0" fontId="14" fillId="0" borderId="0" xfId="0" applyFont="1" applyFill="1" applyBorder="1" applyAlignment="1" applyProtection="1">
      <alignment horizontal="right" vertical="center"/>
    </xf>
    <xf numFmtId="0" fontId="24" fillId="0" borderId="0" xfId="0" applyFont="1" applyFill="1" applyBorder="1" applyAlignment="1" applyProtection="1">
      <alignment horizontal="distributed" vertical="distributed"/>
    </xf>
    <xf numFmtId="0" fontId="25" fillId="0" borderId="1" xfId="0" applyFont="1" applyFill="1" applyBorder="1" applyAlignment="1" applyProtection="1"/>
    <xf numFmtId="0" fontId="9" fillId="0" borderId="2" xfId="0" applyFont="1" applyFill="1" applyBorder="1" applyAlignment="1" applyProtection="1"/>
    <xf numFmtId="0" fontId="9" fillId="0" borderId="3" xfId="0" applyFont="1" applyFill="1" applyBorder="1" applyAlignment="1" applyProtection="1"/>
    <xf numFmtId="0" fontId="13" fillId="0" borderId="4" xfId="0" applyFont="1" applyBorder="1" applyAlignment="1" applyProtection="1"/>
    <xf numFmtId="0" fontId="25" fillId="0" borderId="5" xfId="0" applyFont="1" applyFill="1" applyBorder="1" applyAlignment="1" applyProtection="1"/>
    <xf numFmtId="0" fontId="9" fillId="0" borderId="6" xfId="0" applyFont="1" applyFill="1" applyBorder="1" applyAlignment="1" applyProtection="1"/>
    <xf numFmtId="0" fontId="9" fillId="0" borderId="7" xfId="0" applyFont="1" applyFill="1" applyBorder="1" applyAlignment="1" applyProtection="1"/>
    <xf numFmtId="0" fontId="25" fillId="0" borderId="8" xfId="0" applyFont="1" applyFill="1" applyBorder="1" applyAlignment="1" applyProtection="1"/>
    <xf numFmtId="0" fontId="25" fillId="0" borderId="9" xfId="0" applyFont="1" applyFill="1" applyBorder="1" applyAlignment="1" applyProtection="1"/>
    <xf numFmtId="0" fontId="23" fillId="0" borderId="10" xfId="0" applyFont="1" applyFill="1" applyBorder="1" applyProtection="1"/>
    <xf numFmtId="0" fontId="14" fillId="0" borderId="4" xfId="0" applyFont="1" applyBorder="1" applyAlignment="1" applyProtection="1">
      <alignment vertical="top" wrapText="1"/>
    </xf>
    <xf numFmtId="0" fontId="14" fillId="0" borderId="0" xfId="0" applyFont="1" applyBorder="1" applyAlignment="1" applyProtection="1">
      <alignment vertical="top" wrapText="1"/>
    </xf>
    <xf numFmtId="0" fontId="14" fillId="0" borderId="11" xfId="0" applyFont="1" applyBorder="1" applyAlignment="1" applyProtection="1">
      <alignment vertical="top" wrapText="1"/>
    </xf>
    <xf numFmtId="0" fontId="13" fillId="0" borderId="0" xfId="0" applyFont="1" applyProtection="1"/>
    <xf numFmtId="38" fontId="11" fillId="0" borderId="0" xfId="2" applyFont="1" applyFill="1" applyBorder="1" applyAlignment="1" applyProtection="1">
      <alignment shrinkToFit="1"/>
    </xf>
    <xf numFmtId="38" fontId="27" fillId="0" borderId="12" xfId="0" applyNumberFormat="1" applyFont="1" applyFill="1" applyBorder="1" applyAlignment="1" applyProtection="1">
      <alignment shrinkToFit="1"/>
    </xf>
    <xf numFmtId="38" fontId="27" fillId="0" borderId="13" xfId="0" applyNumberFormat="1" applyFont="1" applyFill="1" applyBorder="1" applyAlignment="1" applyProtection="1">
      <alignment shrinkToFit="1"/>
    </xf>
    <xf numFmtId="0" fontId="25" fillId="0" borderId="13" xfId="0" applyFont="1" applyFill="1" applyBorder="1" applyAlignment="1" applyProtection="1">
      <alignment shrinkToFit="1"/>
    </xf>
    <xf numFmtId="38" fontId="27" fillId="0" borderId="14" xfId="2" applyFont="1" applyFill="1" applyBorder="1" applyAlignment="1" applyProtection="1">
      <alignment shrinkToFit="1"/>
    </xf>
    <xf numFmtId="38" fontId="27" fillId="0" borderId="15" xfId="2" applyFont="1" applyFill="1" applyBorder="1" applyAlignment="1" applyProtection="1">
      <alignment shrinkToFit="1"/>
    </xf>
    <xf numFmtId="0" fontId="23" fillId="0" borderId="0" xfId="0" applyFont="1" applyFill="1" applyProtection="1"/>
    <xf numFmtId="0" fontId="23" fillId="0" borderId="1" xfId="0" applyFont="1" applyFill="1" applyBorder="1" applyAlignment="1" applyProtection="1">
      <alignment horizontal="center"/>
    </xf>
    <xf numFmtId="0" fontId="14" fillId="0" borderId="0" xfId="0" applyFont="1" applyBorder="1" applyProtection="1"/>
    <xf numFmtId="0" fontId="14" fillId="0" borderId="0" xfId="0" applyFont="1" applyFill="1" applyBorder="1" applyProtection="1"/>
    <xf numFmtId="0" fontId="23" fillId="0" borderId="0" xfId="0" applyFont="1" applyFill="1" applyBorder="1" applyProtection="1"/>
    <xf numFmtId="0" fontId="13" fillId="0" borderId="0" xfId="0" applyFont="1" applyFill="1" applyBorder="1" applyAlignment="1" applyProtection="1">
      <alignment vertical="top"/>
    </xf>
    <xf numFmtId="0" fontId="13"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23" fillId="0" borderId="16" xfId="0" applyFont="1" applyFill="1" applyBorder="1" applyProtection="1"/>
    <xf numFmtId="0" fontId="23" fillId="0" borderId="17" xfId="0" applyFont="1" applyFill="1" applyBorder="1" applyAlignment="1" applyProtection="1">
      <alignment vertical="center"/>
    </xf>
    <xf numFmtId="0" fontId="23" fillId="0" borderId="0" xfId="0" applyFont="1" applyProtection="1"/>
    <xf numFmtId="0" fontId="28" fillId="0" borderId="0" xfId="0" applyFont="1" applyFill="1" applyAlignment="1" applyProtection="1">
      <alignment vertical="center"/>
    </xf>
    <xf numFmtId="0" fontId="8" fillId="0" borderId="0" xfId="0" applyFont="1" applyFill="1" applyAlignment="1" applyProtection="1">
      <alignment vertical="center"/>
    </xf>
    <xf numFmtId="0" fontId="1" fillId="0" borderId="0" xfId="0" applyFont="1" applyFill="1" applyProtection="1"/>
    <xf numFmtId="0" fontId="23" fillId="0" borderId="0" xfId="0" applyFont="1" applyProtection="1">
      <protection locked="0"/>
    </xf>
    <xf numFmtId="38" fontId="23" fillId="0" borderId="18" xfId="1" applyFont="1" applyFill="1" applyBorder="1" applyAlignment="1" applyProtection="1">
      <alignment shrinkToFit="1"/>
    </xf>
    <xf numFmtId="0" fontId="1" fillId="0" borderId="19" xfId="0" applyFont="1" applyFill="1" applyBorder="1" applyAlignment="1" applyProtection="1">
      <alignment horizontal="center" vertical="center"/>
    </xf>
    <xf numFmtId="0" fontId="1" fillId="0" borderId="0" xfId="0" applyFont="1" applyAlignment="1" applyProtection="1">
      <alignment horizontal="center"/>
    </xf>
    <xf numFmtId="0" fontId="1" fillId="0" borderId="20" xfId="0" applyFont="1" applyFill="1" applyBorder="1" applyAlignment="1" applyProtection="1">
      <alignment horizontal="center"/>
    </xf>
    <xf numFmtId="178" fontId="23" fillId="0" borderId="18" xfId="1" applyNumberFormat="1" applyFont="1" applyFill="1" applyBorder="1" applyAlignment="1" applyProtection="1">
      <alignment shrinkToFit="1"/>
    </xf>
    <xf numFmtId="0" fontId="1" fillId="0" borderId="21" xfId="0" applyFont="1" applyFill="1" applyBorder="1" applyProtection="1"/>
    <xf numFmtId="0" fontId="1" fillId="0" borderId="17" xfId="0" applyFont="1" applyFill="1" applyBorder="1" applyProtection="1"/>
    <xf numFmtId="0" fontId="1" fillId="0" borderId="22" xfId="0" applyFont="1" applyFill="1" applyBorder="1" applyProtection="1"/>
    <xf numFmtId="0" fontId="23" fillId="0" borderId="23" xfId="0" applyFont="1" applyFill="1" applyBorder="1" applyAlignment="1" applyProtection="1"/>
    <xf numFmtId="0" fontId="23" fillId="0" borderId="24" xfId="0" applyFont="1" applyFill="1" applyBorder="1" applyAlignment="1" applyProtection="1">
      <alignment shrinkToFit="1"/>
    </xf>
    <xf numFmtId="0" fontId="23" fillId="0" borderId="5" xfId="0" applyFont="1" applyFill="1" applyBorder="1" applyProtection="1"/>
    <xf numFmtId="0" fontId="23" fillId="0" borderId="5" xfId="0" applyFont="1" applyFill="1" applyBorder="1" applyAlignment="1" applyProtection="1"/>
    <xf numFmtId="0" fontId="23" fillId="0" borderId="25" xfId="0" applyFont="1" applyFill="1" applyBorder="1" applyProtection="1"/>
    <xf numFmtId="0" fontId="27" fillId="0" borderId="0" xfId="0" applyFont="1" applyFill="1" applyBorder="1" applyAlignment="1" applyProtection="1">
      <alignment horizontal="center" vertical="center"/>
    </xf>
    <xf numFmtId="0" fontId="13" fillId="0" borderId="0" xfId="0" applyFont="1" applyFill="1" applyProtection="1"/>
    <xf numFmtId="0" fontId="13" fillId="0" borderId="0" xfId="0" applyFont="1" applyFill="1" applyAlignment="1" applyProtection="1"/>
    <xf numFmtId="0" fontId="13" fillId="0" borderId="0" xfId="0" applyFont="1" applyFill="1" applyAlignment="1" applyProtection="1">
      <alignment horizontal="center"/>
    </xf>
    <xf numFmtId="0" fontId="27" fillId="0" borderId="0" xfId="0" applyFont="1" applyFill="1" applyProtection="1"/>
    <xf numFmtId="0" fontId="13" fillId="0" borderId="0" xfId="0" applyFont="1" applyProtection="1">
      <protection locked="0"/>
    </xf>
    <xf numFmtId="0" fontId="13" fillId="0" borderId="16" xfId="0" applyFont="1" applyBorder="1" applyAlignment="1" applyProtection="1">
      <alignment vertical="top"/>
    </xf>
    <xf numFmtId="0" fontId="20" fillId="0" borderId="0" xfId="0" applyFont="1" applyFill="1" applyProtection="1"/>
    <xf numFmtId="0" fontId="0" fillId="0" borderId="0" xfId="0" applyFill="1" applyProtection="1">
      <protection locked="0"/>
    </xf>
    <xf numFmtId="0" fontId="27" fillId="0" borderId="10" xfId="0" applyFont="1" applyFill="1" applyBorder="1" applyAlignment="1" applyProtection="1">
      <alignment vertical="center"/>
    </xf>
    <xf numFmtId="0" fontId="27" fillId="0" borderId="10" xfId="0" applyFont="1" applyFill="1" applyBorder="1" applyAlignment="1" applyProtection="1">
      <alignment horizontal="center" vertical="center"/>
    </xf>
    <xf numFmtId="0" fontId="27" fillId="0" borderId="0" xfId="0" applyFont="1" applyFill="1" applyBorder="1" applyAlignment="1" applyProtection="1"/>
    <xf numFmtId="0" fontId="20" fillId="0" borderId="0" xfId="0" applyFont="1" applyProtection="1">
      <protection locked="0"/>
    </xf>
    <xf numFmtId="0" fontId="17" fillId="0" borderId="0" xfId="0" applyFont="1" applyBorder="1" applyAlignment="1" applyProtection="1">
      <alignment horizontal="center" vertical="center"/>
    </xf>
    <xf numFmtId="0" fontId="0" fillId="2" borderId="0" xfId="0" applyFill="1" applyProtection="1"/>
    <xf numFmtId="0" fontId="2" fillId="0" borderId="0" xfId="0" applyFont="1" applyProtection="1"/>
    <xf numFmtId="0" fontId="13" fillId="0" borderId="0" xfId="0" applyFont="1" applyFill="1" applyBorder="1" applyAlignment="1" applyProtection="1">
      <alignment horizontal="center" vertical="center"/>
    </xf>
    <xf numFmtId="0" fontId="31" fillId="0" borderId="17" xfId="0" applyFont="1" applyFill="1" applyBorder="1" applyProtection="1"/>
    <xf numFmtId="0" fontId="31" fillId="0" borderId="17" xfId="0" applyFont="1" applyBorder="1" applyProtection="1"/>
    <xf numFmtId="0" fontId="31" fillId="0" borderId="0" xfId="0" applyFont="1" applyProtection="1"/>
    <xf numFmtId="0" fontId="31" fillId="0" borderId="0" xfId="0" applyFont="1" applyFill="1" applyProtection="1"/>
    <xf numFmtId="0" fontId="2" fillId="0" borderId="0" xfId="0" applyFont="1" applyFill="1" applyProtection="1"/>
    <xf numFmtId="0" fontId="31" fillId="0" borderId="0" xfId="0" applyFont="1" applyFill="1" applyBorder="1" applyAlignment="1" applyProtection="1">
      <alignment vertical="center"/>
    </xf>
    <xf numFmtId="0" fontId="31" fillId="0" borderId="16" xfId="0" applyFont="1" applyFill="1" applyBorder="1" applyProtection="1"/>
    <xf numFmtId="0" fontId="31" fillId="0" borderId="0" xfId="0" applyFont="1" applyFill="1" applyAlignment="1" applyProtection="1"/>
    <xf numFmtId="0" fontId="38" fillId="0" borderId="0" xfId="0" applyFont="1" applyProtection="1">
      <protection locked="0"/>
    </xf>
    <xf numFmtId="0" fontId="38" fillId="0" borderId="0" xfId="0" applyFont="1" applyAlignment="1" applyProtection="1">
      <alignment vertical="top"/>
    </xf>
    <xf numFmtId="0" fontId="40" fillId="0" borderId="0" xfId="0" applyFont="1" applyAlignment="1" applyProtection="1">
      <alignment vertical="top"/>
    </xf>
    <xf numFmtId="0" fontId="41" fillId="0" borderId="0" xfId="0" applyFont="1" applyAlignment="1" applyProtection="1">
      <alignment vertical="top"/>
      <protection locked="0"/>
    </xf>
    <xf numFmtId="0" fontId="42" fillId="0" borderId="0" xfId="0" applyFont="1" applyAlignment="1" applyProtection="1">
      <alignment vertical="center" wrapText="1"/>
    </xf>
    <xf numFmtId="0" fontId="43" fillId="0" borderId="0" xfId="0" applyFont="1" applyProtection="1"/>
    <xf numFmtId="0" fontId="43" fillId="0" borderId="0" xfId="0" applyFont="1" applyProtection="1">
      <protection locked="0"/>
    </xf>
    <xf numFmtId="0" fontId="31" fillId="0" borderId="0" xfId="0" applyFont="1" applyProtection="1">
      <protection locked="0"/>
    </xf>
    <xf numFmtId="0" fontId="31" fillId="0" borderId="0" xfId="0" applyFont="1" applyAlignment="1" applyProtection="1"/>
    <xf numFmtId="0" fontId="43" fillId="0" borderId="0" xfId="0" applyFont="1" applyFill="1" applyProtection="1"/>
    <xf numFmtId="0" fontId="43" fillId="0" borderId="0" xfId="0" applyFont="1" applyFill="1" applyAlignment="1" applyProtection="1"/>
    <xf numFmtId="0" fontId="44" fillId="0" borderId="0"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31" fillId="0" borderId="0" xfId="0" applyFont="1" applyFill="1" applyAlignment="1" applyProtection="1">
      <alignment horizontal="center"/>
    </xf>
    <xf numFmtId="0" fontId="25" fillId="0" borderId="26" xfId="0" applyFont="1" applyFill="1" applyBorder="1" applyProtection="1"/>
    <xf numFmtId="0" fontId="25" fillId="0" borderId="10" xfId="0" applyFont="1" applyFill="1" applyBorder="1" applyProtection="1"/>
    <xf numFmtId="0" fontId="31" fillId="0" borderId="4" xfId="0" applyFont="1" applyBorder="1" applyAlignment="1" applyProtection="1"/>
    <xf numFmtId="0" fontId="31" fillId="0" borderId="0" xfId="0" applyFont="1" applyBorder="1" applyAlignment="1" applyProtection="1"/>
    <xf numFmtId="0" fontId="31" fillId="0" borderId="11" xfId="0" applyFont="1" applyBorder="1" applyAlignment="1" applyProtection="1"/>
    <xf numFmtId="0" fontId="31" fillId="0" borderId="0" xfId="0" applyFont="1" applyFill="1" applyBorder="1" applyProtection="1"/>
    <xf numFmtId="0" fontId="31" fillId="0" borderId="4" xfId="0" applyFont="1" applyBorder="1" applyAlignment="1" applyProtection="1">
      <alignment vertical="center"/>
    </xf>
    <xf numFmtId="0" fontId="31" fillId="0" borderId="0" xfId="0" applyFont="1" applyBorder="1" applyAlignment="1" applyProtection="1">
      <alignment vertical="center"/>
    </xf>
    <xf numFmtId="0" fontId="31" fillId="0" borderId="11" xfId="0" applyFont="1" applyBorder="1" applyProtection="1"/>
    <xf numFmtId="0" fontId="31" fillId="0" borderId="4" xfId="0" applyFont="1" applyBorder="1" applyProtection="1"/>
    <xf numFmtId="0" fontId="31" fillId="0" borderId="0" xfId="0" applyFont="1" applyBorder="1" applyProtection="1"/>
    <xf numFmtId="0" fontId="31" fillId="0" borderId="27" xfId="0" applyFont="1" applyBorder="1" applyProtection="1"/>
    <xf numFmtId="0" fontId="31" fillId="0" borderId="10" xfId="0" applyFont="1" applyBorder="1" applyProtection="1"/>
    <xf numFmtId="0" fontId="31" fillId="0" borderId="28" xfId="0" applyFont="1" applyBorder="1" applyProtection="1"/>
    <xf numFmtId="0" fontId="44" fillId="0" borderId="0" xfId="0" applyFont="1" applyBorder="1" applyAlignment="1" applyProtection="1"/>
    <xf numFmtId="0" fontId="31" fillId="0" borderId="16" xfId="0" applyFont="1" applyBorder="1" applyProtection="1"/>
    <xf numFmtId="0" fontId="31" fillId="0" borderId="16" xfId="0" applyFont="1" applyFill="1" applyBorder="1" applyAlignment="1" applyProtection="1"/>
    <xf numFmtId="0" fontId="2" fillId="0" borderId="0" xfId="0" applyFont="1" applyProtection="1">
      <protection locked="0"/>
    </xf>
    <xf numFmtId="0" fontId="31" fillId="0" borderId="0" xfId="0" applyFont="1" applyFill="1" applyProtection="1">
      <protection locked="0"/>
    </xf>
    <xf numFmtId="0" fontId="31" fillId="0" borderId="0" xfId="0" applyFont="1" applyFill="1" applyAlignment="1" applyProtection="1">
      <alignment vertical="center"/>
    </xf>
    <xf numFmtId="0" fontId="31" fillId="0" borderId="0" xfId="0" applyFont="1" applyAlignment="1" applyProtection="1">
      <protection locked="0"/>
    </xf>
    <xf numFmtId="0" fontId="38" fillId="0" borderId="0" xfId="0" applyFont="1" applyProtection="1"/>
    <xf numFmtId="49" fontId="8" fillId="0" borderId="0" xfId="0" applyNumberFormat="1" applyFont="1" applyAlignment="1" applyProtection="1">
      <alignment horizontal="left"/>
    </xf>
    <xf numFmtId="0" fontId="31" fillId="3" borderId="0" xfId="0" applyFont="1" applyFill="1" applyProtection="1"/>
    <xf numFmtId="0" fontId="52" fillId="0" borderId="0" xfId="0" applyFont="1" applyAlignment="1" applyProtection="1">
      <alignment vertical="center"/>
      <protection locked="0"/>
    </xf>
    <xf numFmtId="0" fontId="53" fillId="0" borderId="0" xfId="0" applyFont="1" applyProtection="1">
      <protection locked="0"/>
    </xf>
    <xf numFmtId="0" fontId="53" fillId="0" borderId="0" xfId="0" applyFont="1" applyProtection="1"/>
    <xf numFmtId="0" fontId="40" fillId="0" borderId="0" xfId="0" applyFont="1" applyProtection="1"/>
    <xf numFmtId="0" fontId="37" fillId="0" borderId="0" xfId="0" applyFont="1" applyAlignment="1" applyProtection="1">
      <alignment vertical="center"/>
    </xf>
    <xf numFmtId="0" fontId="41" fillId="0" borderId="0" xfId="0" applyFont="1" applyProtection="1">
      <protection locked="0"/>
    </xf>
    <xf numFmtId="0" fontId="9" fillId="0" borderId="0" xfId="0" applyFont="1" applyFill="1" applyAlignment="1" applyProtection="1">
      <alignment vertical="center"/>
    </xf>
    <xf numFmtId="0" fontId="48" fillId="0" borderId="0" xfId="0" applyFont="1" applyFill="1" applyAlignment="1" applyProtection="1">
      <alignment vertical="center"/>
    </xf>
    <xf numFmtId="178" fontId="23" fillId="0" borderId="18" xfId="1" applyNumberFormat="1" applyFont="1" applyFill="1" applyBorder="1" applyAlignment="1" applyProtection="1">
      <alignment horizontal="right" vertical="center" shrinkToFit="1"/>
    </xf>
    <xf numFmtId="0" fontId="1" fillId="0" borderId="0" xfId="0" applyFont="1" applyAlignment="1" applyProtection="1">
      <alignment horizontal="right" vertical="center"/>
    </xf>
    <xf numFmtId="0" fontId="1" fillId="0" borderId="20" xfId="0" applyFont="1" applyFill="1" applyBorder="1" applyAlignment="1" applyProtection="1">
      <alignment horizontal="right" vertical="center"/>
    </xf>
    <xf numFmtId="38" fontId="23" fillId="0" borderId="0" xfId="2" applyFont="1" applyFill="1" applyBorder="1" applyAlignment="1" applyProtection="1">
      <alignment shrinkToFit="1"/>
    </xf>
    <xf numFmtId="38" fontId="23" fillId="0" borderId="0" xfId="0" applyNumberFormat="1" applyFont="1" applyFill="1" applyBorder="1" applyAlignment="1" applyProtection="1">
      <alignment shrinkToFit="1"/>
    </xf>
    <xf numFmtId="0" fontId="37" fillId="0" borderId="0" xfId="0" applyFont="1" applyAlignment="1" applyProtection="1">
      <alignment vertical="center"/>
      <protection locked="0"/>
    </xf>
    <xf numFmtId="0" fontId="0" fillId="0" borderId="0" xfId="0" applyFill="1" applyBorder="1" applyProtection="1"/>
    <xf numFmtId="0" fontId="13" fillId="0" borderId="1" xfId="0" applyFont="1" applyFill="1" applyBorder="1" applyAlignment="1" applyProtection="1">
      <alignment vertical="center"/>
    </xf>
    <xf numFmtId="0" fontId="13" fillId="0" borderId="10" xfId="0" applyFont="1" applyFill="1" applyBorder="1" applyAlignment="1" applyProtection="1">
      <alignment vertical="center"/>
    </xf>
    <xf numFmtId="0" fontId="54" fillId="0" borderId="0" xfId="0" applyFont="1" applyFill="1" applyProtection="1"/>
    <xf numFmtId="0" fontId="55" fillId="0" borderId="0" xfId="0" applyFont="1" applyFill="1" applyProtection="1"/>
    <xf numFmtId="0" fontId="55" fillId="0" borderId="0" xfId="0" applyFont="1" applyAlignment="1" applyProtection="1"/>
    <xf numFmtId="0" fontId="55" fillId="0" borderId="0" xfId="0" applyFont="1" applyProtection="1"/>
    <xf numFmtId="0" fontId="57" fillId="0" borderId="0" xfId="0" applyFont="1" applyProtection="1"/>
    <xf numFmtId="0" fontId="55" fillId="0" borderId="12" xfId="0" applyFont="1" applyBorder="1" applyProtection="1"/>
    <xf numFmtId="0" fontId="55" fillId="0" borderId="13" xfId="0" applyFont="1" applyBorder="1" applyProtection="1"/>
    <xf numFmtId="0" fontId="55" fillId="0" borderId="14" xfId="0" applyFont="1" applyBorder="1" applyProtection="1"/>
    <xf numFmtId="0" fontId="55" fillId="0" borderId="29" xfId="0" applyFont="1" applyBorder="1" applyAlignment="1" applyProtection="1">
      <alignment shrinkToFit="1"/>
    </xf>
    <xf numFmtId="0" fontId="55" fillId="0" borderId="30" xfId="0" applyFont="1" applyBorder="1" applyAlignment="1" applyProtection="1">
      <alignment shrinkToFit="1"/>
    </xf>
    <xf numFmtId="0" fontId="55" fillId="0" borderId="31" xfId="0" applyFont="1" applyBorder="1" applyAlignment="1" applyProtection="1">
      <alignment vertical="center"/>
    </xf>
    <xf numFmtId="0" fontId="55" fillId="0" borderId="32" xfId="0" applyFont="1" applyBorder="1" applyAlignment="1" applyProtection="1">
      <alignment shrinkToFit="1"/>
    </xf>
    <xf numFmtId="0" fontId="55" fillId="0" borderId="33" xfId="0" applyFont="1" applyBorder="1" applyAlignment="1" applyProtection="1">
      <alignment shrinkToFit="1"/>
    </xf>
    <xf numFmtId="0" fontId="55" fillId="0" borderId="34" xfId="0" applyFont="1" applyBorder="1" applyAlignment="1" applyProtection="1">
      <alignment vertical="center"/>
    </xf>
    <xf numFmtId="0" fontId="55" fillId="0" borderId="34" xfId="0" applyFont="1" applyBorder="1" applyAlignment="1" applyProtection="1">
      <alignment horizontal="center" vertical="center"/>
    </xf>
    <xf numFmtId="0" fontId="55" fillId="0" borderId="0" xfId="0" applyFont="1" applyBorder="1" applyAlignment="1" applyProtection="1">
      <alignment horizontal="center" vertical="center"/>
    </xf>
    <xf numFmtId="0" fontId="55" fillId="0" borderId="35" xfId="0" applyFont="1" applyBorder="1" applyAlignment="1" applyProtection="1">
      <alignment vertical="center"/>
    </xf>
    <xf numFmtId="0" fontId="55" fillId="0" borderId="13" xfId="0" applyFont="1" applyFill="1" applyBorder="1" applyAlignment="1" applyProtection="1">
      <alignment vertical="center"/>
    </xf>
    <xf numFmtId="0" fontId="55" fillId="0" borderId="14" xfId="0" applyFont="1" applyFill="1" applyBorder="1" applyAlignment="1" applyProtection="1">
      <alignment vertical="center"/>
    </xf>
    <xf numFmtId="0" fontId="55" fillId="0" borderId="12" xfId="0" applyFont="1" applyFill="1" applyBorder="1" applyAlignment="1" applyProtection="1">
      <alignment vertical="center"/>
    </xf>
    <xf numFmtId="0" fontId="55" fillId="0" borderId="0" xfId="0" applyFont="1" applyBorder="1" applyAlignment="1" applyProtection="1">
      <alignment vertical="center"/>
    </xf>
    <xf numFmtId="0" fontId="55" fillId="0" borderId="0" xfId="0" applyFont="1" applyBorder="1" applyAlignment="1" applyProtection="1"/>
    <xf numFmtId="0" fontId="55" fillId="0" borderId="5" xfId="0" applyFont="1" applyBorder="1" applyAlignment="1" applyProtection="1"/>
    <xf numFmtId="0" fontId="55" fillId="0" borderId="36" xfId="0" applyFont="1" applyBorder="1" applyProtection="1"/>
    <xf numFmtId="0" fontId="55" fillId="0" borderId="29" xfId="0" applyFont="1" applyBorder="1" applyProtection="1"/>
    <xf numFmtId="0" fontId="55" fillId="0" borderId="30" xfId="0" applyFont="1" applyBorder="1" applyProtection="1"/>
    <xf numFmtId="0" fontId="55" fillId="0" borderId="0" xfId="0" applyFont="1" applyBorder="1" applyProtection="1"/>
    <xf numFmtId="0" fontId="58" fillId="0" borderId="30" xfId="0" applyFont="1" applyBorder="1" applyAlignment="1" applyProtection="1">
      <alignment vertical="center" wrapText="1"/>
    </xf>
    <xf numFmtId="0" fontId="58" fillId="0" borderId="37" xfId="0" applyFont="1" applyBorder="1" applyAlignment="1" applyProtection="1">
      <alignment vertical="center" wrapText="1"/>
    </xf>
    <xf numFmtId="0" fontId="55" fillId="0" borderId="36" xfId="0" applyFont="1" applyBorder="1" applyAlignment="1" applyProtection="1">
      <alignment wrapText="1"/>
    </xf>
    <xf numFmtId="0" fontId="55" fillId="0" borderId="34" xfId="0" applyFont="1" applyBorder="1" applyAlignment="1" applyProtection="1">
      <alignment vertical="center" wrapText="1"/>
    </xf>
    <xf numFmtId="0" fontId="55" fillId="0" borderId="0" xfId="0" applyFont="1" applyBorder="1" applyAlignment="1" applyProtection="1">
      <alignment vertical="center" wrapText="1"/>
    </xf>
    <xf numFmtId="0" fontId="61" fillId="0" borderId="0" xfId="0" applyFont="1" applyBorder="1" applyAlignment="1" applyProtection="1">
      <alignment vertical="center" wrapText="1"/>
    </xf>
    <xf numFmtId="0" fontId="61" fillId="0" borderId="0" xfId="0" applyFont="1" applyBorder="1" applyAlignment="1" applyProtection="1">
      <alignment vertical="center"/>
    </xf>
    <xf numFmtId="0" fontId="55" fillId="0" borderId="34" xfId="0" applyFont="1" applyBorder="1" applyAlignment="1" applyProtection="1">
      <alignment wrapText="1"/>
    </xf>
    <xf numFmtId="0" fontId="55" fillId="0" borderId="34" xfId="0" applyFont="1" applyBorder="1" applyAlignment="1" applyProtection="1">
      <alignment vertical="top" wrapText="1"/>
    </xf>
    <xf numFmtId="0" fontId="55" fillId="0" borderId="35" xfId="0" applyFont="1" applyBorder="1" applyAlignment="1" applyProtection="1">
      <alignment vertical="top" wrapText="1"/>
    </xf>
    <xf numFmtId="0" fontId="55" fillId="0" borderId="35" xfId="0" applyFont="1" applyBorder="1" applyAlignment="1" applyProtection="1">
      <alignment vertical="center" wrapText="1"/>
    </xf>
    <xf numFmtId="0" fontId="55" fillId="0" borderId="5" xfId="0" applyFont="1" applyBorder="1" applyAlignment="1" applyProtection="1">
      <alignment vertical="center" wrapText="1"/>
    </xf>
    <xf numFmtId="0" fontId="61" fillId="0" borderId="5" xfId="0" applyFont="1" applyBorder="1" applyAlignment="1" applyProtection="1">
      <alignment vertical="center" wrapText="1"/>
    </xf>
    <xf numFmtId="0" fontId="61" fillId="0" borderId="5" xfId="0" applyFont="1" applyBorder="1" applyAlignment="1" applyProtection="1">
      <alignment vertical="center"/>
    </xf>
    <xf numFmtId="0" fontId="55" fillId="0" borderId="5" xfId="0" applyFont="1" applyBorder="1" applyProtection="1"/>
    <xf numFmtId="0" fontId="58" fillId="0" borderId="6" xfId="0" applyFont="1" applyBorder="1" applyAlignment="1" applyProtection="1">
      <alignment vertical="center" wrapText="1"/>
    </xf>
    <xf numFmtId="0" fontId="55" fillId="0" borderId="0" xfId="0" applyFont="1" applyAlignment="1"/>
    <xf numFmtId="0" fontId="55" fillId="0" borderId="37" xfId="0" applyFont="1" applyBorder="1" applyAlignment="1"/>
    <xf numFmtId="0" fontId="55" fillId="0" borderId="38" xfId="0" applyFont="1" applyBorder="1" applyAlignment="1"/>
    <xf numFmtId="0" fontId="55" fillId="0" borderId="39" xfId="0" applyFont="1" applyBorder="1" applyAlignment="1"/>
    <xf numFmtId="0" fontId="55" fillId="0" borderId="13" xfId="0" applyFont="1" applyBorder="1" applyAlignment="1" applyProtection="1">
      <alignment vertical="center"/>
    </xf>
    <xf numFmtId="0" fontId="55" fillId="0" borderId="40" xfId="0" applyFont="1" applyBorder="1" applyAlignment="1" applyProtection="1">
      <alignment vertical="center"/>
    </xf>
    <xf numFmtId="0" fontId="67" fillId="0" borderId="14" xfId="0" applyFont="1" applyBorder="1" applyAlignment="1" applyProtection="1">
      <alignment vertical="center" wrapText="1"/>
    </xf>
    <xf numFmtId="0" fontId="55" fillId="0" borderId="34" xfId="0" applyFont="1" applyBorder="1" applyProtection="1"/>
    <xf numFmtId="0" fontId="55" fillId="0" borderId="41" xfId="0" applyFont="1" applyBorder="1" applyProtection="1"/>
    <xf numFmtId="0" fontId="55" fillId="0" borderId="42" xfId="0" applyFont="1" applyBorder="1" applyProtection="1"/>
    <xf numFmtId="0" fontId="55" fillId="0" borderId="38" xfId="0" applyFont="1" applyBorder="1" applyAlignment="1" applyProtection="1">
      <alignment vertical="center"/>
    </xf>
    <xf numFmtId="0" fontId="55" fillId="0" borderId="38" xfId="0" applyFont="1" applyBorder="1" applyProtection="1"/>
    <xf numFmtId="0" fontId="58" fillId="0" borderId="38" xfId="0" applyFont="1" applyBorder="1" applyAlignment="1" applyProtection="1">
      <alignment vertical="center"/>
    </xf>
    <xf numFmtId="0" fontId="62" fillId="0" borderId="38" xfId="0" applyFont="1" applyBorder="1" applyAlignment="1" applyProtection="1">
      <alignment vertical="center"/>
    </xf>
    <xf numFmtId="0" fontId="69" fillId="0" borderId="38" xfId="0" applyFont="1" applyBorder="1" applyAlignment="1" applyProtection="1">
      <alignment vertical="center"/>
    </xf>
    <xf numFmtId="0" fontId="55" fillId="0" borderId="43" xfId="0" applyFont="1" applyBorder="1" applyProtection="1"/>
    <xf numFmtId="0" fontId="57" fillId="0" borderId="34" xfId="0" applyFont="1" applyBorder="1" applyAlignment="1" applyProtection="1">
      <alignment horizontal="center" vertical="center" shrinkToFit="1"/>
    </xf>
    <xf numFmtId="0" fontId="58" fillId="0" borderId="0" xfId="0" applyFont="1" applyBorder="1" applyAlignment="1" applyProtection="1">
      <alignment vertical="center" shrinkToFit="1"/>
    </xf>
    <xf numFmtId="0" fontId="55" fillId="0" borderId="44" xfId="0" applyFont="1" applyBorder="1" applyProtection="1"/>
    <xf numFmtId="0" fontId="55" fillId="0" borderId="45" xfId="0" applyFont="1" applyBorder="1" applyProtection="1"/>
    <xf numFmtId="0" fontId="58" fillId="0" borderId="34" xfId="0" applyFont="1" applyBorder="1" applyAlignment="1" applyProtection="1">
      <alignment horizontal="center" vertical="center"/>
    </xf>
    <xf numFmtId="0" fontId="58" fillId="0" borderId="0" xfId="0" applyFont="1" applyBorder="1" applyAlignment="1" applyProtection="1">
      <alignment vertical="center"/>
    </xf>
    <xf numFmtId="0" fontId="55" fillId="0" borderId="37" xfId="0" applyFont="1" applyBorder="1" applyAlignment="1" applyProtection="1">
      <alignment vertical="center"/>
    </xf>
    <xf numFmtId="0" fontId="55" fillId="0" borderId="0" xfId="0" applyFont="1" applyAlignment="1" applyProtection="1">
      <alignment vertical="top"/>
    </xf>
    <xf numFmtId="0" fontId="55" fillId="0" borderId="0" xfId="0" applyFont="1" applyBorder="1" applyAlignment="1" applyProtection="1">
      <alignment vertical="center"/>
      <protection locked="0"/>
    </xf>
    <xf numFmtId="0" fontId="55" fillId="0" borderId="37" xfId="0" applyFont="1" applyBorder="1" applyProtection="1"/>
    <xf numFmtId="0" fontId="66" fillId="0" borderId="0" xfId="0" applyFont="1" applyBorder="1" applyAlignment="1" applyProtection="1">
      <alignment horizontal="center" vertical="center"/>
    </xf>
    <xf numFmtId="0" fontId="68" fillId="0" borderId="0" xfId="0" applyFont="1" applyAlignment="1" applyProtection="1">
      <alignment horizontal="center" vertical="center"/>
    </xf>
    <xf numFmtId="0" fontId="55" fillId="0" borderId="0" xfId="0" applyFont="1" applyBorder="1" applyAlignment="1" applyProtection="1">
      <alignment vertical="justify"/>
    </xf>
    <xf numFmtId="0" fontId="68" fillId="0" borderId="37" xfId="0" applyFont="1" applyBorder="1" applyAlignment="1" applyProtection="1">
      <alignment vertical="center" wrapText="1"/>
    </xf>
    <xf numFmtId="0" fontId="55" fillId="0" borderId="32" xfId="0" applyFont="1" applyBorder="1" applyProtection="1"/>
    <xf numFmtId="0" fontId="68" fillId="0" borderId="0" xfId="0" applyFont="1" applyAlignment="1" applyProtection="1">
      <alignment vertical="center" wrapText="1"/>
    </xf>
    <xf numFmtId="0" fontId="55" fillId="0" borderId="37" xfId="0" applyFont="1" applyBorder="1" applyAlignment="1" applyProtection="1"/>
    <xf numFmtId="0" fontId="55" fillId="0" borderId="0" xfId="0" applyFont="1" applyAlignment="1" applyProtection="1">
      <alignment vertical="center"/>
    </xf>
    <xf numFmtId="0" fontId="68" fillId="0" borderId="0" xfId="0" applyFont="1" applyBorder="1" applyAlignment="1" applyProtection="1">
      <alignment horizontal="center" vertical="center"/>
    </xf>
    <xf numFmtId="0" fontId="55" fillId="0" borderId="35" xfId="0" applyFont="1" applyBorder="1" applyProtection="1"/>
    <xf numFmtId="0" fontId="55" fillId="0" borderId="6" xfId="0" applyFont="1" applyBorder="1" applyAlignment="1" applyProtection="1"/>
    <xf numFmtId="0" fontId="58" fillId="0" borderId="0" xfId="0" applyFont="1" applyBorder="1" applyAlignment="1" applyProtection="1">
      <alignment horizontal="center" vertical="center"/>
    </xf>
    <xf numFmtId="0" fontId="62" fillId="0" borderId="0" xfId="0" applyFont="1" applyBorder="1" applyAlignment="1" applyProtection="1">
      <alignment horizontal="center" vertical="center"/>
    </xf>
    <xf numFmtId="0" fontId="62" fillId="0" borderId="0" xfId="0" applyFont="1" applyBorder="1" applyProtection="1"/>
    <xf numFmtId="0" fontId="62" fillId="0" borderId="0" xfId="0" applyFont="1" applyBorder="1" applyAlignment="1" applyProtection="1">
      <alignment vertical="center"/>
    </xf>
    <xf numFmtId="0" fontId="58" fillId="0" borderId="0" xfId="0" applyFont="1" applyBorder="1" applyProtection="1"/>
    <xf numFmtId="0" fontId="62" fillId="0" borderId="0" xfId="0" applyFont="1" applyProtection="1"/>
    <xf numFmtId="0" fontId="66" fillId="0" borderId="0" xfId="0" applyFont="1" applyAlignment="1" applyProtection="1">
      <alignment vertical="center"/>
    </xf>
    <xf numFmtId="0" fontId="66" fillId="0" borderId="0" xfId="0" applyFont="1" applyBorder="1" applyAlignment="1" applyProtection="1">
      <alignment vertical="center"/>
    </xf>
    <xf numFmtId="0" fontId="55" fillId="0" borderId="6" xfId="0" applyFont="1" applyBorder="1" applyProtection="1"/>
    <xf numFmtId="0" fontId="72" fillId="0" borderId="0" xfId="0" applyFont="1"/>
    <xf numFmtId="49" fontId="23" fillId="3" borderId="13" xfId="0" applyNumberFormat="1" applyFont="1" applyFill="1" applyBorder="1" applyAlignment="1" applyProtection="1"/>
    <xf numFmtId="49" fontId="23" fillId="3" borderId="14" xfId="0" applyNumberFormat="1" applyFont="1" applyFill="1" applyBorder="1" applyAlignment="1" applyProtection="1"/>
    <xf numFmtId="0" fontId="58" fillId="0" borderId="29" xfId="0" applyFont="1" applyBorder="1" applyAlignment="1" applyProtection="1">
      <alignment horizontal="center" vertical="center" wrapText="1"/>
    </xf>
    <xf numFmtId="0" fontId="58" fillId="0" borderId="0" xfId="0" applyFont="1" applyBorder="1" applyAlignment="1" applyProtection="1">
      <alignment horizontal="center" vertical="center" wrapText="1"/>
    </xf>
    <xf numFmtId="0" fontId="57" fillId="0" borderId="44" xfId="0" applyFont="1" applyBorder="1" applyAlignment="1" applyProtection="1">
      <alignment horizontal="center"/>
    </xf>
    <xf numFmtId="0" fontId="55" fillId="0" borderId="72" xfId="0" applyFont="1" applyBorder="1" applyAlignment="1" applyProtection="1">
      <alignment horizontal="center" vertical="center"/>
    </xf>
    <xf numFmtId="0" fontId="55" fillId="0" borderId="64" xfId="0" applyFont="1" applyBorder="1" applyAlignment="1" applyProtection="1">
      <alignment horizontal="center" vertical="center"/>
    </xf>
    <xf numFmtId="0" fontId="55" fillId="0" borderId="60" xfId="0" applyFont="1" applyBorder="1" applyAlignment="1" applyProtection="1">
      <alignment horizontal="left"/>
    </xf>
    <xf numFmtId="0" fontId="55" fillId="0" borderId="44" xfId="0" applyFont="1" applyBorder="1" applyAlignment="1" applyProtection="1">
      <alignment horizontal="left"/>
    </xf>
    <xf numFmtId="0" fontId="55" fillId="0" borderId="73" xfId="0" applyFont="1" applyBorder="1" applyAlignment="1" applyProtection="1">
      <alignment horizontal="left"/>
    </xf>
    <xf numFmtId="0" fontId="55" fillId="0" borderId="35" xfId="0" applyFont="1" applyBorder="1" applyAlignment="1" applyProtection="1">
      <alignment horizontal="left"/>
    </xf>
    <xf numFmtId="0" fontId="55" fillId="0" borderId="5" xfId="0" applyFont="1" applyBorder="1" applyAlignment="1" applyProtection="1">
      <alignment horizontal="left"/>
    </xf>
    <xf numFmtId="0" fontId="55" fillId="0" borderId="74" xfId="0" applyFont="1" applyBorder="1" applyAlignment="1" applyProtection="1">
      <alignment horizontal="left"/>
    </xf>
    <xf numFmtId="0" fontId="58" fillId="0" borderId="38" xfId="0" applyFont="1" applyBorder="1" applyAlignment="1" applyProtection="1">
      <alignment horizontal="center" vertical="center"/>
    </xf>
    <xf numFmtId="0" fontId="55" fillId="0" borderId="36" xfId="0" applyFont="1" applyFill="1" applyBorder="1" applyAlignment="1" applyProtection="1">
      <alignment horizontal="center" vertical="center" wrapText="1"/>
    </xf>
    <xf numFmtId="0" fontId="55" fillId="0" borderId="29" xfId="0" applyFont="1" applyFill="1" applyBorder="1" applyAlignment="1" applyProtection="1">
      <alignment horizontal="center" vertical="center" wrapText="1"/>
    </xf>
    <xf numFmtId="0" fontId="55" fillId="0" borderId="30" xfId="0" applyFont="1" applyFill="1" applyBorder="1" applyAlignment="1" applyProtection="1">
      <alignment horizontal="center" vertical="center" wrapText="1"/>
    </xf>
    <xf numFmtId="0" fontId="55" fillId="0" borderId="42" xfId="0" applyFont="1" applyFill="1" applyBorder="1" applyAlignment="1" applyProtection="1">
      <alignment horizontal="center" vertical="center" wrapText="1"/>
    </xf>
    <xf numFmtId="0" fontId="55" fillId="0" borderId="38" xfId="0" applyFont="1" applyFill="1" applyBorder="1" applyAlignment="1" applyProtection="1">
      <alignment horizontal="center" vertical="center" wrapText="1"/>
    </xf>
    <xf numFmtId="0" fontId="55" fillId="0" borderId="39" xfId="0" applyFont="1" applyFill="1" applyBorder="1" applyAlignment="1" applyProtection="1">
      <alignment horizontal="center" vertical="center" wrapText="1"/>
    </xf>
    <xf numFmtId="0" fontId="55" fillId="0" borderId="0" xfId="0" applyFont="1" applyAlignment="1" applyProtection="1">
      <alignment shrinkToFit="1"/>
      <protection locked="0"/>
    </xf>
    <xf numFmtId="0" fontId="55" fillId="0" borderId="36" xfId="0" applyFont="1" applyBorder="1" applyAlignment="1" applyProtection="1">
      <alignment horizontal="center" vertical="center" wrapText="1"/>
    </xf>
    <xf numFmtId="0" fontId="55" fillId="0" borderId="29" xfId="0" applyFont="1" applyBorder="1" applyAlignment="1" applyProtection="1">
      <alignment horizontal="center" vertical="center"/>
    </xf>
    <xf numFmtId="0" fontId="55" fillId="0" borderId="30" xfId="0" applyFont="1" applyBorder="1" applyAlignment="1" applyProtection="1">
      <alignment horizontal="center" vertical="center"/>
    </xf>
    <xf numFmtId="0" fontId="55" fillId="0" borderId="34" xfId="0" applyFont="1" applyBorder="1" applyAlignment="1" applyProtection="1">
      <alignment horizontal="center" vertical="center"/>
    </xf>
    <xf numFmtId="0" fontId="55" fillId="0" borderId="0" xfId="0" applyFont="1" applyBorder="1" applyAlignment="1" applyProtection="1">
      <alignment horizontal="center" vertical="center"/>
    </xf>
    <xf numFmtId="0" fontId="55" fillId="0" borderId="37" xfId="0" applyFont="1" applyBorder="1" applyAlignment="1" applyProtection="1">
      <alignment horizontal="center" vertical="center"/>
    </xf>
    <xf numFmtId="0" fontId="55" fillId="0" borderId="35" xfId="0" applyFont="1" applyBorder="1" applyAlignment="1" applyProtection="1">
      <alignment horizontal="center" vertical="center"/>
    </xf>
    <xf numFmtId="0" fontId="55" fillId="0" borderId="5" xfId="0" applyFont="1" applyBorder="1" applyAlignment="1" applyProtection="1">
      <alignment horizontal="center" vertical="center"/>
    </xf>
    <xf numFmtId="0" fontId="55" fillId="0" borderId="6" xfId="0" applyFont="1" applyBorder="1" applyAlignment="1" applyProtection="1">
      <alignment horizontal="center" vertical="center"/>
    </xf>
    <xf numFmtId="0" fontId="55" fillId="0" borderId="46" xfId="0" applyFont="1" applyBorder="1" applyAlignment="1" applyProtection="1">
      <alignment shrinkToFit="1"/>
      <protection locked="0"/>
    </xf>
    <xf numFmtId="0" fontId="55" fillId="0" borderId="47" xfId="0" applyFont="1" applyBorder="1" applyAlignment="1" applyProtection="1">
      <alignment shrinkToFit="1"/>
      <protection locked="0"/>
    </xf>
    <xf numFmtId="0" fontId="67" fillId="0" borderId="29" xfId="0" applyFont="1" applyBorder="1" applyAlignment="1" applyProtection="1">
      <alignment horizontal="center" vertical="center" wrapText="1"/>
    </xf>
    <xf numFmtId="0" fontId="67" fillId="0" borderId="0" xfId="0" applyFont="1" applyBorder="1" applyAlignment="1" applyProtection="1">
      <alignment horizontal="center" vertical="center" wrapText="1"/>
    </xf>
    <xf numFmtId="0" fontId="58" fillId="0" borderId="29" xfId="0" applyFont="1" applyBorder="1" applyAlignment="1" applyProtection="1">
      <alignment horizontal="distributed" vertical="center"/>
    </xf>
    <xf numFmtId="0" fontId="55" fillId="0" borderId="12" xfId="0" applyFont="1" applyBorder="1" applyAlignment="1" applyProtection="1">
      <alignment horizontal="left"/>
    </xf>
    <xf numFmtId="0" fontId="55" fillId="0" borderId="13" xfId="0" applyFont="1" applyBorder="1" applyAlignment="1" applyProtection="1">
      <alignment horizontal="left"/>
    </xf>
    <xf numFmtId="0" fontId="55" fillId="0" borderId="40" xfId="0" applyFont="1" applyBorder="1" applyAlignment="1" applyProtection="1">
      <alignment horizontal="left"/>
    </xf>
    <xf numFmtId="0" fontId="58" fillId="0" borderId="0" xfId="0" applyFont="1" applyBorder="1" applyAlignment="1" applyProtection="1">
      <alignment horizontal="distributed" vertical="center"/>
    </xf>
    <xf numFmtId="0" fontId="67" fillId="0" borderId="34" xfId="0" applyFont="1" applyBorder="1" applyAlignment="1" applyProtection="1">
      <alignment horizontal="center" vertical="center" wrapText="1"/>
      <protection locked="0"/>
    </xf>
    <xf numFmtId="0" fontId="67" fillId="0" borderId="0" xfId="0" applyFont="1" applyBorder="1" applyAlignment="1" applyProtection="1">
      <alignment horizontal="center" vertical="center" wrapText="1"/>
      <protection locked="0"/>
    </xf>
    <xf numFmtId="0" fontId="61" fillId="0" borderId="0" xfId="0" applyFont="1" applyBorder="1" applyAlignment="1" applyProtection="1">
      <alignment horizontal="center" vertical="center" shrinkToFit="1"/>
      <protection locked="0"/>
    </xf>
    <xf numFmtId="0" fontId="61" fillId="0" borderId="29" xfId="0" applyFont="1" applyBorder="1" applyAlignment="1" applyProtection="1">
      <alignment horizontal="center" vertical="center" shrinkToFit="1"/>
      <protection locked="0"/>
    </xf>
    <xf numFmtId="0" fontId="61" fillId="0" borderId="5" xfId="0" applyFont="1" applyBorder="1" applyAlignment="1" applyProtection="1">
      <alignment horizontal="center" vertical="center" shrinkToFit="1"/>
      <protection locked="0"/>
    </xf>
    <xf numFmtId="0" fontId="58" fillId="0" borderId="64" xfId="0" applyFont="1" applyBorder="1" applyAlignment="1" applyProtection="1">
      <alignment horizontal="center" vertical="center" wrapText="1"/>
    </xf>
    <xf numFmtId="0" fontId="61" fillId="0" borderId="0" xfId="0" applyFont="1" applyBorder="1" applyAlignment="1" applyProtection="1">
      <alignment horizontal="center" shrinkToFit="1"/>
      <protection locked="0"/>
    </xf>
    <xf numFmtId="0" fontId="55" fillId="0" borderId="0" xfId="0" applyFont="1" applyAlignment="1" applyProtection="1"/>
    <xf numFmtId="0" fontId="58" fillId="0" borderId="12" xfId="0" applyFont="1" applyBorder="1" applyAlignment="1" applyProtection="1">
      <alignment horizontal="distributed" vertical="center"/>
    </xf>
    <xf numFmtId="0" fontId="55" fillId="0" borderId="13" xfId="0" applyFont="1" applyBorder="1" applyAlignment="1" applyProtection="1"/>
    <xf numFmtId="0" fontId="55" fillId="0" borderId="14" xfId="0" applyFont="1" applyBorder="1" applyAlignment="1" applyProtection="1"/>
    <xf numFmtId="0" fontId="60" fillId="0" borderId="65" xfId="0" applyFont="1" applyBorder="1" applyAlignment="1" applyProtection="1">
      <alignment horizontal="center" vertical="center"/>
    </xf>
    <xf numFmtId="0" fontId="55" fillId="0" borderId="66" xfId="0" applyFont="1" applyBorder="1" applyAlignment="1" applyProtection="1">
      <alignment horizontal="center" vertical="center"/>
    </xf>
    <xf numFmtId="0" fontId="60" fillId="0" borderId="67" xfId="0" applyFont="1" applyBorder="1" applyAlignment="1" applyProtection="1">
      <alignment horizontal="center" vertical="center"/>
    </xf>
    <xf numFmtId="0" fontId="55" fillId="0" borderId="20" xfId="0" applyFont="1" applyBorder="1" applyAlignment="1" applyProtection="1">
      <alignment horizontal="center" vertical="center"/>
    </xf>
    <xf numFmtId="0" fontId="60" fillId="0" borderId="68" xfId="0" applyFont="1" applyBorder="1" applyAlignment="1" applyProtection="1">
      <alignment horizontal="center" vertical="center"/>
    </xf>
    <xf numFmtId="0" fontId="55" fillId="0" borderId="69" xfId="0" applyFont="1" applyBorder="1" applyAlignment="1" applyProtection="1">
      <alignment horizontal="center" vertical="center"/>
    </xf>
    <xf numFmtId="0" fontId="59" fillId="0" borderId="36" xfId="0" applyFont="1" applyBorder="1" applyAlignment="1" applyProtection="1">
      <alignment vertical="center" shrinkToFit="1"/>
    </xf>
    <xf numFmtId="0" fontId="55" fillId="0" borderId="29" xfId="0" applyFont="1" applyBorder="1" applyAlignment="1" applyProtection="1">
      <alignment vertical="center" shrinkToFit="1"/>
    </xf>
    <xf numFmtId="0" fontId="55" fillId="0" borderId="66" xfId="0" applyFont="1" applyBorder="1" applyAlignment="1" applyProtection="1">
      <alignment vertical="center" shrinkToFit="1"/>
    </xf>
    <xf numFmtId="0" fontId="59" fillId="0" borderId="34" xfId="0" applyFont="1" applyBorder="1" applyAlignment="1" applyProtection="1">
      <alignment vertical="center" shrinkToFit="1"/>
    </xf>
    <xf numFmtId="0" fontId="55" fillId="0" borderId="0" xfId="0" applyFont="1" applyAlignment="1" applyProtection="1">
      <alignment vertical="center" shrinkToFit="1"/>
    </xf>
    <xf numFmtId="0" fontId="55" fillId="0" borderId="20" xfId="0" applyFont="1" applyBorder="1" applyAlignment="1" applyProtection="1">
      <alignment vertical="center" shrinkToFit="1"/>
    </xf>
    <xf numFmtId="0" fontId="59" fillId="0" borderId="35" xfId="0" applyFont="1" applyBorder="1" applyAlignment="1" applyProtection="1">
      <alignment vertical="center" shrinkToFit="1"/>
    </xf>
    <xf numFmtId="0" fontId="55" fillId="0" borderId="5" xfId="0" applyFont="1" applyBorder="1" applyAlignment="1" applyProtection="1">
      <alignment vertical="center" shrinkToFit="1"/>
    </xf>
    <xf numFmtId="0" fontId="55" fillId="0" borderId="69" xfId="0" applyFont="1" applyBorder="1" applyAlignment="1" applyProtection="1">
      <alignment vertical="center" shrinkToFit="1"/>
    </xf>
    <xf numFmtId="0" fontId="61" fillId="0" borderId="65" xfId="0" applyFont="1" applyBorder="1" applyAlignment="1" applyProtection="1">
      <alignment vertical="center"/>
      <protection locked="0"/>
    </xf>
    <xf numFmtId="0" fontId="55" fillId="0" borderId="29" xfId="0" applyFont="1" applyBorder="1" applyAlignment="1" applyProtection="1">
      <alignment vertical="center"/>
      <protection locked="0"/>
    </xf>
    <xf numFmtId="0" fontId="55" fillId="0" borderId="30" xfId="0" applyFont="1" applyBorder="1" applyAlignment="1" applyProtection="1">
      <alignment vertical="center"/>
      <protection locked="0"/>
    </xf>
    <xf numFmtId="0" fontId="61" fillId="0" borderId="67" xfId="0" applyFont="1" applyBorder="1" applyAlignment="1" applyProtection="1">
      <alignment vertical="center"/>
      <protection locked="0"/>
    </xf>
    <xf numFmtId="0" fontId="55" fillId="0" borderId="0" xfId="0" applyFont="1" applyAlignment="1" applyProtection="1">
      <alignment vertical="center"/>
      <protection locked="0"/>
    </xf>
    <xf numFmtId="0" fontId="55" fillId="0" borderId="37" xfId="0" applyFont="1" applyBorder="1" applyAlignment="1" applyProtection="1">
      <alignment vertical="center"/>
      <protection locked="0"/>
    </xf>
    <xf numFmtId="0" fontId="61" fillId="0" borderId="68" xfId="0" applyFont="1" applyBorder="1" applyAlignment="1" applyProtection="1">
      <alignment vertical="center"/>
      <protection locked="0"/>
    </xf>
    <xf numFmtId="0" fontId="55" fillId="0" borderId="5" xfId="0" applyFont="1" applyBorder="1" applyAlignment="1" applyProtection="1">
      <alignment vertical="center"/>
      <protection locked="0"/>
    </xf>
    <xf numFmtId="0" fontId="55" fillId="0" borderId="6" xfId="0" applyFont="1" applyBorder="1" applyAlignment="1" applyProtection="1">
      <alignment vertical="center"/>
      <protection locked="0"/>
    </xf>
    <xf numFmtId="0" fontId="67" fillId="0" borderId="36" xfId="0" applyFont="1" applyBorder="1" applyAlignment="1" applyProtection="1">
      <alignment horizontal="center" vertical="center" wrapText="1"/>
      <protection locked="0"/>
    </xf>
    <xf numFmtId="0" fontId="67" fillId="0" borderId="29" xfId="0" applyFont="1" applyBorder="1" applyAlignment="1" applyProtection="1">
      <alignment horizontal="center" vertical="center" wrapText="1"/>
      <protection locked="0"/>
    </xf>
    <xf numFmtId="0" fontId="55" fillId="0" borderId="29" xfId="0" applyFont="1" applyBorder="1" applyAlignment="1" applyProtection="1">
      <alignment horizontal="center" vertical="center" shrinkToFit="1"/>
      <protection locked="0"/>
    </xf>
    <xf numFmtId="0" fontId="55" fillId="0" borderId="0" xfId="0" applyFont="1" applyBorder="1" applyAlignment="1" applyProtection="1">
      <alignment horizontal="center" vertical="center" shrinkToFit="1"/>
      <protection locked="0"/>
    </xf>
    <xf numFmtId="0" fontId="55" fillId="0" borderId="36" xfId="0" applyFont="1" applyBorder="1" applyAlignment="1" applyProtection="1">
      <alignment horizontal="center" vertical="center"/>
    </xf>
    <xf numFmtId="0" fontId="55" fillId="0" borderId="12"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0" fontId="57" fillId="0" borderId="13" xfId="0" applyFont="1" applyBorder="1" applyAlignment="1" applyProtection="1">
      <alignment horizontal="distributed" vertical="center" wrapText="1"/>
    </xf>
    <xf numFmtId="0" fontId="61" fillId="0" borderId="13" xfId="0" applyFont="1" applyFill="1" applyBorder="1" applyAlignment="1" applyProtection="1">
      <alignment horizontal="center" vertical="center" shrinkToFit="1"/>
      <protection locked="0"/>
    </xf>
    <xf numFmtId="0" fontId="63" fillId="0" borderId="61" xfId="0" applyFont="1" applyBorder="1" applyAlignment="1" applyProtection="1">
      <alignment horizontal="center" vertical="center" shrinkToFit="1"/>
      <protection locked="0"/>
    </xf>
    <xf numFmtId="0" fontId="63" fillId="0" borderId="62" xfId="0" applyFont="1" applyBorder="1" applyAlignment="1" applyProtection="1">
      <alignment horizontal="center" vertical="center" shrinkToFit="1"/>
      <protection locked="0"/>
    </xf>
    <xf numFmtId="0" fontId="63" fillId="0" borderId="0" xfId="0" applyFont="1" applyBorder="1" applyAlignment="1" applyProtection="1">
      <alignment horizontal="center" vertical="center" shrinkToFit="1"/>
      <protection locked="0"/>
    </xf>
    <xf numFmtId="0" fontId="63" fillId="0" borderId="37" xfId="0" applyFont="1" applyBorder="1" applyAlignment="1" applyProtection="1">
      <alignment horizontal="center" vertical="center" shrinkToFit="1"/>
      <protection locked="0"/>
    </xf>
    <xf numFmtId="0" fontId="63" fillId="0" borderId="5" xfId="0" applyFont="1" applyBorder="1" applyAlignment="1" applyProtection="1">
      <alignment horizontal="center" vertical="center" shrinkToFit="1"/>
      <protection locked="0"/>
    </xf>
    <xf numFmtId="0" fontId="63" fillId="0" borderId="6" xfId="0" applyFont="1" applyBorder="1" applyAlignment="1" applyProtection="1">
      <alignment horizontal="center" vertical="center" shrinkToFit="1"/>
      <protection locked="0"/>
    </xf>
    <xf numFmtId="0" fontId="59" fillId="0" borderId="29" xfId="0" applyFont="1" applyBorder="1" applyAlignment="1" applyProtection="1">
      <alignment horizontal="left" vertical="center" shrinkToFit="1"/>
      <protection locked="0"/>
    </xf>
    <xf numFmtId="0" fontId="59" fillId="0" borderId="32" xfId="0" applyFont="1" applyBorder="1" applyAlignment="1" applyProtection="1">
      <alignment horizontal="left" vertical="center" shrinkToFit="1"/>
      <protection locked="0"/>
    </xf>
    <xf numFmtId="0" fontId="55" fillId="0" borderId="13" xfId="0" applyFont="1" applyFill="1" applyBorder="1" applyAlignment="1" applyProtection="1">
      <alignment horizontal="center" vertical="center"/>
      <protection locked="0"/>
    </xf>
    <xf numFmtId="0" fontId="59" fillId="0" borderId="31" xfId="0" applyNumberFormat="1" applyFont="1" applyBorder="1" applyAlignment="1" applyProtection="1">
      <alignment horizontal="left" vertical="center" shrinkToFit="1"/>
      <protection locked="0"/>
    </xf>
    <xf numFmtId="0" fontId="59" fillId="0" borderId="61" xfId="0" applyNumberFormat="1" applyFont="1" applyBorder="1" applyAlignment="1" applyProtection="1">
      <alignment horizontal="left" vertical="center" shrinkToFit="1"/>
      <protection locked="0"/>
    </xf>
    <xf numFmtId="0" fontId="59" fillId="0" borderId="62" xfId="0" applyNumberFormat="1" applyFont="1" applyBorder="1" applyAlignment="1" applyProtection="1">
      <alignment horizontal="left" vertical="center" shrinkToFit="1"/>
      <protection locked="0"/>
    </xf>
    <xf numFmtId="0" fontId="59" fillId="0" borderId="35" xfId="0" applyNumberFormat="1" applyFont="1" applyBorder="1" applyAlignment="1" applyProtection="1">
      <alignment horizontal="left" vertical="center" shrinkToFit="1"/>
      <protection locked="0"/>
    </xf>
    <xf numFmtId="0" fontId="59" fillId="0" borderId="5" xfId="0" applyNumberFormat="1" applyFont="1" applyBorder="1" applyAlignment="1" applyProtection="1">
      <alignment horizontal="left" vertical="center" shrinkToFit="1"/>
      <protection locked="0"/>
    </xf>
    <xf numFmtId="0" fontId="59" fillId="0" borderId="6" xfId="0" applyNumberFormat="1" applyFont="1" applyBorder="1" applyAlignment="1" applyProtection="1">
      <alignment horizontal="left" vertical="center" shrinkToFit="1"/>
      <protection locked="0"/>
    </xf>
    <xf numFmtId="0" fontId="56" fillId="0" borderId="0" xfId="0" applyFont="1" applyAlignment="1" applyProtection="1">
      <alignment horizontal="center" vertical="center"/>
    </xf>
    <xf numFmtId="0" fontId="56" fillId="0" borderId="5" xfId="0" applyFont="1" applyBorder="1" applyAlignment="1" applyProtection="1">
      <alignment horizontal="center" vertical="center"/>
    </xf>
    <xf numFmtId="0" fontId="58" fillId="0" borderId="13" xfId="0" applyFont="1" applyBorder="1" applyAlignment="1" applyProtection="1">
      <alignment horizontal="center" vertical="center"/>
    </xf>
    <xf numFmtId="0" fontId="55" fillId="0" borderId="36" xfId="0" applyFont="1" applyBorder="1" applyAlignment="1" applyProtection="1"/>
    <xf numFmtId="0" fontId="55" fillId="0" borderId="29" xfId="0" applyFont="1" applyBorder="1" applyAlignment="1" applyProtection="1"/>
    <xf numFmtId="0" fontId="62" fillId="0" borderId="70" xfId="0" applyFont="1" applyBorder="1" applyAlignment="1" applyProtection="1">
      <alignment vertical="center" shrinkToFit="1"/>
      <protection locked="0"/>
    </xf>
    <xf numFmtId="0" fontId="55" fillId="0" borderId="70" xfId="0" applyFont="1" applyBorder="1" applyAlignment="1" applyProtection="1">
      <alignment vertical="center" shrinkToFit="1"/>
      <protection locked="0"/>
    </xf>
    <xf numFmtId="0" fontId="55" fillId="0" borderId="71" xfId="0" applyFont="1" applyBorder="1" applyAlignment="1" applyProtection="1">
      <alignment vertical="center" shrinkToFit="1"/>
      <protection locked="0"/>
    </xf>
    <xf numFmtId="0" fontId="55" fillId="0" borderId="36" xfId="0" applyFont="1" applyBorder="1" applyAlignment="1" applyProtection="1">
      <alignment horizontal="center" vertical="center" shrinkToFit="1"/>
    </xf>
    <xf numFmtId="0" fontId="55" fillId="0" borderId="29" xfId="0" applyFont="1" applyBorder="1" applyAlignment="1" applyProtection="1">
      <alignment horizontal="center" vertical="center" shrinkToFit="1"/>
    </xf>
    <xf numFmtId="0" fontId="55" fillId="0" borderId="30" xfId="0" applyFont="1" applyBorder="1" applyAlignment="1" applyProtection="1">
      <alignment horizontal="center" vertical="center" shrinkToFit="1"/>
    </xf>
    <xf numFmtId="0" fontId="55" fillId="0" borderId="63" xfId="0" applyFont="1" applyBorder="1" applyAlignment="1" applyProtection="1">
      <alignment horizontal="center" vertical="center" shrinkToFit="1"/>
    </xf>
    <xf numFmtId="0" fontId="55" fillId="0" borderId="32" xfId="0" applyFont="1" applyBorder="1" applyAlignment="1" applyProtection="1">
      <alignment horizontal="center" vertical="center" shrinkToFit="1"/>
    </xf>
    <xf numFmtId="0" fontId="55" fillId="0" borderId="33" xfId="0" applyFont="1" applyBorder="1" applyAlignment="1" applyProtection="1">
      <alignment horizontal="center" vertical="center" shrinkToFit="1"/>
    </xf>
    <xf numFmtId="0" fontId="55" fillId="0" borderId="64" xfId="0" applyFont="1" applyBorder="1" applyAlignment="1" applyProtection="1">
      <alignment horizontal="center" vertical="center" wrapText="1"/>
    </xf>
    <xf numFmtId="0" fontId="55" fillId="0" borderId="12" xfId="0" applyFont="1" applyBorder="1" applyAlignment="1" applyProtection="1">
      <alignment horizontal="center" wrapText="1"/>
    </xf>
    <xf numFmtId="0" fontId="55" fillId="0" borderId="13" xfId="0" applyFont="1" applyBorder="1" applyAlignment="1" applyProtection="1">
      <alignment horizontal="center"/>
    </xf>
    <xf numFmtId="0" fontId="55" fillId="0" borderId="14" xfId="0" applyFont="1" applyBorder="1" applyAlignment="1" applyProtection="1">
      <alignment horizontal="center"/>
    </xf>
    <xf numFmtId="0" fontId="55" fillId="0" borderId="12" xfId="0" applyFont="1" applyFill="1" applyBorder="1" applyAlignment="1" applyProtection="1">
      <alignment horizontal="center" vertical="center" wrapText="1"/>
      <protection locked="0"/>
    </xf>
    <xf numFmtId="0" fontId="64" fillId="0" borderId="0" xfId="0" applyFont="1" applyBorder="1" applyAlignment="1" applyProtection="1">
      <alignment vertical="center" wrapText="1" shrinkToFit="1"/>
    </xf>
    <xf numFmtId="0" fontId="66" fillId="0" borderId="0" xfId="0" applyFont="1" applyBorder="1" applyAlignment="1" applyProtection="1"/>
    <xf numFmtId="0" fontId="66" fillId="0" borderId="5" xfId="0" applyFont="1" applyBorder="1" applyAlignment="1" applyProtection="1"/>
    <xf numFmtId="0" fontId="68" fillId="0" borderId="36" xfId="0" applyFont="1" applyFill="1" applyBorder="1" applyAlignment="1" applyProtection="1">
      <alignment horizontal="center" vertical="center" shrinkToFit="1"/>
      <protection locked="0"/>
    </xf>
    <xf numFmtId="0" fontId="68" fillId="0" borderId="29" xfId="0" applyFont="1" applyFill="1" applyBorder="1" applyAlignment="1" applyProtection="1">
      <alignment horizontal="center" vertical="center" shrinkToFit="1"/>
      <protection locked="0"/>
    </xf>
    <xf numFmtId="0" fontId="68" fillId="0" borderId="30" xfId="0" applyFont="1" applyFill="1" applyBorder="1" applyAlignment="1" applyProtection="1">
      <alignment horizontal="center" vertical="center" shrinkToFit="1"/>
      <protection locked="0"/>
    </xf>
    <xf numFmtId="0" fontId="68" fillId="0" borderId="34" xfId="0" applyFont="1" applyFill="1" applyBorder="1" applyAlignment="1" applyProtection="1">
      <alignment horizontal="center" vertical="center" shrinkToFit="1"/>
      <protection locked="0"/>
    </xf>
    <xf numFmtId="0" fontId="68" fillId="0" borderId="0" xfId="0" applyFont="1" applyFill="1" applyBorder="1" applyAlignment="1" applyProtection="1">
      <alignment horizontal="center" vertical="center" shrinkToFit="1"/>
      <protection locked="0"/>
    </xf>
    <xf numFmtId="0" fontId="68" fillId="0" borderId="37" xfId="0" applyFont="1" applyFill="1" applyBorder="1" applyAlignment="1" applyProtection="1">
      <alignment horizontal="center" vertical="center" shrinkToFit="1"/>
      <protection locked="0"/>
    </xf>
    <xf numFmtId="0" fontId="68" fillId="0" borderId="35" xfId="0" applyFont="1" applyFill="1" applyBorder="1" applyAlignment="1" applyProtection="1">
      <alignment horizontal="center" vertical="center" shrinkToFit="1"/>
      <protection locked="0"/>
    </xf>
    <xf numFmtId="0" fontId="68" fillId="0" borderId="5" xfId="0" applyFont="1" applyFill="1" applyBorder="1" applyAlignment="1" applyProtection="1">
      <alignment horizontal="center" vertical="center" shrinkToFit="1"/>
      <protection locked="0"/>
    </xf>
    <xf numFmtId="0" fontId="68" fillId="0" borderId="6" xfId="0" applyFont="1" applyFill="1" applyBorder="1" applyAlignment="1" applyProtection="1">
      <alignment horizontal="center" vertical="center" shrinkToFit="1"/>
      <protection locked="0"/>
    </xf>
    <xf numFmtId="0" fontId="55" fillId="0" borderId="30" xfId="0" applyFont="1" applyBorder="1" applyAlignment="1" applyProtection="1">
      <alignment horizontal="center"/>
    </xf>
    <xf numFmtId="0" fontId="55" fillId="0" borderId="37" xfId="0" applyFont="1" applyBorder="1" applyAlignment="1" applyProtection="1">
      <alignment horizontal="center"/>
    </xf>
    <xf numFmtId="0" fontId="55" fillId="0" borderId="6" xfId="0" applyFont="1" applyBorder="1" applyAlignment="1" applyProtection="1">
      <alignment horizontal="center"/>
    </xf>
    <xf numFmtId="0" fontId="55" fillId="0" borderId="29" xfId="0" applyFont="1" applyFill="1" applyBorder="1" applyAlignment="1" applyProtection="1">
      <alignment horizontal="center" vertical="center"/>
    </xf>
    <xf numFmtId="0" fontId="55" fillId="0" borderId="0" xfId="0" applyFont="1" applyFill="1" applyBorder="1" applyAlignment="1" applyProtection="1">
      <alignment horizontal="center" vertical="center"/>
    </xf>
    <xf numFmtId="0" fontId="55" fillId="0" borderId="5" xfId="0" applyFont="1" applyFill="1" applyBorder="1" applyAlignment="1" applyProtection="1">
      <alignment horizontal="center" vertical="center"/>
    </xf>
    <xf numFmtId="0" fontId="67" fillId="0" borderId="36" xfId="0" applyFont="1" applyBorder="1" applyAlignment="1" applyProtection="1">
      <alignment horizontal="center" vertical="center" wrapText="1"/>
    </xf>
    <xf numFmtId="0" fontId="67" fillId="0" borderId="30" xfId="0" applyFont="1" applyBorder="1" applyAlignment="1" applyProtection="1">
      <alignment horizontal="center" vertical="center" wrapText="1"/>
    </xf>
    <xf numFmtId="0" fontId="67" fillId="0" borderId="34" xfId="0" applyFont="1" applyBorder="1" applyAlignment="1" applyProtection="1">
      <alignment horizontal="center" vertical="center" wrapText="1"/>
    </xf>
    <xf numFmtId="0" fontId="67" fillId="0" borderId="37" xfId="0" applyFont="1" applyBorder="1" applyAlignment="1" applyProtection="1">
      <alignment horizontal="center" vertical="center" wrapText="1"/>
    </xf>
    <xf numFmtId="0" fontId="67" fillId="0" borderId="35" xfId="0" applyFont="1" applyBorder="1" applyAlignment="1" applyProtection="1">
      <alignment horizontal="center" vertical="center" wrapText="1"/>
    </xf>
    <xf numFmtId="0" fontId="67" fillId="0" borderId="5" xfId="0" applyFont="1" applyBorder="1" applyAlignment="1" applyProtection="1">
      <alignment horizontal="center" vertical="center" wrapText="1"/>
    </xf>
    <xf numFmtId="0" fontId="67" fillId="0" borderId="6" xfId="0" applyFont="1" applyBorder="1" applyAlignment="1" applyProtection="1">
      <alignment horizontal="center" vertical="center" wrapText="1"/>
    </xf>
    <xf numFmtId="0" fontId="55" fillId="0" borderId="29" xfId="0" applyFont="1" applyBorder="1" applyAlignment="1" applyProtection="1">
      <alignment horizontal="center" vertical="center" wrapText="1"/>
      <protection locked="0"/>
    </xf>
    <xf numFmtId="0" fontId="55" fillId="0" borderId="0" xfId="0" applyFont="1" applyBorder="1" applyAlignment="1" applyProtection="1">
      <alignment horizontal="center" vertical="center" wrapText="1"/>
      <protection locked="0"/>
    </xf>
    <xf numFmtId="0" fontId="55" fillId="0" borderId="5" xfId="0" applyFont="1" applyBorder="1" applyAlignment="1" applyProtection="1">
      <alignment horizontal="center" vertical="center" wrapText="1"/>
      <protection locked="0"/>
    </xf>
    <xf numFmtId="0" fontId="55" fillId="0" borderId="29" xfId="0" applyFont="1" applyBorder="1" applyAlignment="1" applyProtection="1">
      <alignment horizontal="distributed" vertical="center"/>
    </xf>
    <xf numFmtId="0" fontId="61" fillId="0" borderId="29" xfId="0" applyFont="1" applyFill="1" applyBorder="1" applyAlignment="1" applyProtection="1">
      <alignment horizontal="center" vertical="center" shrinkToFit="1"/>
      <protection locked="0"/>
    </xf>
    <xf numFmtId="0" fontId="61" fillId="0" borderId="0" xfId="0" applyFont="1" applyFill="1" applyBorder="1" applyAlignment="1" applyProtection="1">
      <alignment horizontal="center" vertical="center" shrinkToFit="1"/>
      <protection locked="0"/>
    </xf>
    <xf numFmtId="0" fontId="61" fillId="0" borderId="5" xfId="0" applyFont="1" applyFill="1" applyBorder="1" applyAlignment="1" applyProtection="1">
      <alignment horizontal="center" vertical="center" shrinkToFit="1"/>
      <protection locked="0"/>
    </xf>
    <xf numFmtId="0" fontId="65" fillId="0" borderId="0" xfId="0" applyFont="1" applyBorder="1" applyAlignment="1" applyProtection="1"/>
    <xf numFmtId="0" fontId="65" fillId="0" borderId="5" xfId="0" applyFont="1" applyBorder="1" applyAlignment="1" applyProtection="1"/>
    <xf numFmtId="0" fontId="64" fillId="0" borderId="0" xfId="0" applyFont="1" applyBorder="1" applyAlignment="1" applyProtection="1">
      <alignment vertical="center"/>
    </xf>
    <xf numFmtId="0" fontId="55" fillId="0" borderId="0" xfId="0" applyFont="1" applyBorder="1" applyAlignment="1" applyProtection="1">
      <alignment vertical="center"/>
    </xf>
    <xf numFmtId="0" fontId="55" fillId="0" borderId="5" xfId="0" applyFont="1" applyBorder="1" applyAlignment="1" applyProtection="1">
      <alignment vertical="center"/>
    </xf>
    <xf numFmtId="0" fontId="67" fillId="0" borderId="55" xfId="0" applyFont="1" applyBorder="1" applyAlignment="1" applyProtection="1">
      <alignment horizontal="center" vertical="distributed" textRotation="255" wrapText="1"/>
    </xf>
    <xf numFmtId="0" fontId="67" fillId="0" borderId="56" xfId="0" applyFont="1" applyBorder="1" applyAlignment="1" applyProtection="1">
      <alignment horizontal="center" vertical="distributed" textRotation="255" wrapText="1"/>
    </xf>
    <xf numFmtId="0" fontId="67" fillId="0" borderId="57" xfId="0" applyFont="1" applyBorder="1" applyAlignment="1" applyProtection="1">
      <alignment horizontal="center" vertical="distributed" textRotation="255" wrapText="1"/>
    </xf>
    <xf numFmtId="0" fontId="67" fillId="0" borderId="55" xfId="0" applyFont="1" applyBorder="1" applyAlignment="1" applyProtection="1">
      <alignment horizontal="center" vertical="distributed" textRotation="255"/>
    </xf>
    <xf numFmtId="0" fontId="67" fillId="0" borderId="56" xfId="0" applyFont="1" applyBorder="1" applyAlignment="1" applyProtection="1">
      <alignment horizontal="center" vertical="distributed" textRotation="255"/>
    </xf>
    <xf numFmtId="0" fontId="67" fillId="0" borderId="57" xfId="0" applyFont="1" applyBorder="1" applyAlignment="1" applyProtection="1">
      <alignment horizontal="center" vertical="distributed" textRotation="255"/>
    </xf>
    <xf numFmtId="0" fontId="55" fillId="0" borderId="36" xfId="0" applyFont="1" applyFill="1" applyBorder="1" applyAlignment="1" applyProtection="1">
      <alignment horizontal="center" vertical="center"/>
    </xf>
    <xf numFmtId="0" fontId="55" fillId="0" borderId="29" xfId="0" applyFont="1" applyBorder="1" applyAlignment="1"/>
    <xf numFmtId="0" fontId="55" fillId="0" borderId="30" xfId="0" applyFont="1" applyBorder="1" applyAlignment="1"/>
    <xf numFmtId="0" fontId="55" fillId="0" borderId="42" xfId="0" applyFont="1" applyBorder="1" applyAlignment="1"/>
    <xf numFmtId="0" fontId="55" fillId="0" borderId="38" xfId="0" applyFont="1" applyBorder="1" applyAlignment="1"/>
    <xf numFmtId="0" fontId="55" fillId="0" borderId="39" xfId="0" applyFont="1" applyBorder="1" applyAlignment="1"/>
    <xf numFmtId="0" fontId="55" fillId="0" borderId="58" xfId="0" applyFont="1" applyBorder="1" applyAlignment="1" applyProtection="1">
      <alignment shrinkToFit="1"/>
      <protection locked="0"/>
    </xf>
    <xf numFmtId="0" fontId="55" fillId="0" borderId="59" xfId="0" applyFont="1" applyBorder="1" applyAlignment="1" applyProtection="1">
      <alignment shrinkToFit="1"/>
      <protection locked="0"/>
    </xf>
    <xf numFmtId="0" fontId="66" fillId="0" borderId="60" xfId="0" applyFont="1" applyBorder="1" applyAlignment="1" applyProtection="1">
      <alignment horizontal="center" vertical="center" wrapText="1"/>
    </xf>
    <xf numFmtId="0" fontId="66" fillId="0" borderId="44" xfId="0" applyFont="1" applyBorder="1" applyAlignment="1" applyProtection="1">
      <alignment horizontal="center" vertical="center" wrapText="1"/>
    </xf>
    <xf numFmtId="0" fontId="66" fillId="0" borderId="45" xfId="0" applyFont="1" applyBorder="1" applyAlignment="1" applyProtection="1">
      <alignment horizontal="center" vertical="center" wrapText="1"/>
    </xf>
    <xf numFmtId="0" fontId="58" fillId="0" borderId="0" xfId="0" applyFont="1" applyBorder="1" applyAlignment="1" applyProtection="1">
      <alignment wrapText="1"/>
    </xf>
    <xf numFmtId="0" fontId="55" fillId="0" borderId="60" xfId="0" applyFont="1" applyBorder="1" applyAlignment="1" applyProtection="1">
      <alignment horizontal="center" vertical="center"/>
    </xf>
    <xf numFmtId="0" fontId="55" fillId="0" borderId="44" xfId="0" applyFont="1" applyBorder="1" applyAlignment="1" applyProtection="1">
      <alignment horizontal="center" vertical="center"/>
    </xf>
    <xf numFmtId="0" fontId="55" fillId="0" borderId="0" xfId="0" applyFont="1" applyBorder="1" applyAlignment="1" applyProtection="1">
      <alignment horizontal="center"/>
      <protection locked="0"/>
    </xf>
    <xf numFmtId="0" fontId="55" fillId="0" borderId="0" xfId="0" applyFont="1" applyBorder="1" applyAlignment="1" applyProtection="1">
      <alignment horizontal="center" vertical="center"/>
      <protection locked="0"/>
    </xf>
    <xf numFmtId="0" fontId="57" fillId="0" borderId="34" xfId="0" applyFont="1" applyBorder="1" applyAlignment="1" applyProtection="1">
      <alignment horizontal="center" vertical="center" shrinkToFit="1"/>
    </xf>
    <xf numFmtId="0" fontId="57" fillId="0" borderId="0" xfId="0" applyFont="1" applyBorder="1" applyAlignment="1" applyProtection="1">
      <alignment horizontal="center" vertical="center" shrinkToFit="1"/>
    </xf>
    <xf numFmtId="0" fontId="58" fillId="0" borderId="75" xfId="0" applyFont="1" applyBorder="1" applyAlignment="1" applyProtection="1">
      <alignment horizontal="center" vertical="center" textRotation="255"/>
    </xf>
    <xf numFmtId="0" fontId="58" fillId="0" borderId="45" xfId="0" applyFont="1" applyBorder="1" applyAlignment="1" applyProtection="1">
      <alignment horizontal="center" vertical="center" textRotation="255"/>
    </xf>
    <xf numFmtId="0" fontId="58" fillId="0" borderId="76" xfId="0" applyFont="1" applyBorder="1" applyAlignment="1" applyProtection="1">
      <alignment horizontal="center" vertical="center" textRotation="255"/>
    </xf>
    <xf numFmtId="0" fontId="58" fillId="0" borderId="37" xfId="0" applyFont="1" applyBorder="1" applyAlignment="1" applyProtection="1">
      <alignment horizontal="center" vertical="center" textRotation="255"/>
    </xf>
    <xf numFmtId="0" fontId="58" fillId="0" borderId="77" xfId="0" applyFont="1" applyBorder="1" applyAlignment="1" applyProtection="1">
      <alignment horizontal="center" vertical="center" textRotation="255"/>
    </xf>
    <xf numFmtId="0" fontId="58" fillId="0" borderId="39" xfId="0" applyFont="1" applyBorder="1" applyAlignment="1" applyProtection="1">
      <alignment horizontal="center" vertical="center" textRotation="255"/>
    </xf>
    <xf numFmtId="0" fontId="55" fillId="0" borderId="0" xfId="0" applyFont="1" applyAlignment="1" applyProtection="1">
      <alignment vertical="center"/>
    </xf>
    <xf numFmtId="0" fontId="55" fillId="0" borderId="0" xfId="0" applyFont="1" applyAlignment="1" applyProtection="1">
      <alignment horizontal="center"/>
      <protection locked="0"/>
    </xf>
    <xf numFmtId="0" fontId="67" fillId="0" borderId="0" xfId="0" applyFont="1" applyBorder="1" applyAlignment="1" applyProtection="1">
      <alignment horizontal="right" vertical="center"/>
    </xf>
    <xf numFmtId="0" fontId="66" fillId="0" borderId="0" xfId="0" applyFont="1" applyBorder="1" applyAlignment="1" applyProtection="1">
      <alignment horizontal="right" vertical="center"/>
    </xf>
    <xf numFmtId="0" fontId="58" fillId="0" borderId="36" xfId="0" applyFont="1" applyBorder="1" applyAlignment="1" applyProtection="1">
      <alignment horizontal="center" vertical="center" textRotation="255"/>
    </xf>
    <xf numFmtId="0" fontId="58" fillId="0" borderId="30" xfId="0" applyFont="1" applyBorder="1" applyAlignment="1" applyProtection="1">
      <alignment horizontal="center" vertical="center" textRotation="255"/>
    </xf>
    <xf numFmtId="0" fontId="58" fillId="0" borderId="34" xfId="0" applyFont="1" applyBorder="1" applyAlignment="1" applyProtection="1">
      <alignment horizontal="center" vertical="center" textRotation="255"/>
    </xf>
    <xf numFmtId="0" fontId="58" fillId="0" borderId="35" xfId="0" applyFont="1" applyBorder="1" applyAlignment="1" applyProtection="1">
      <alignment horizontal="center" vertical="center" textRotation="255"/>
    </xf>
    <xf numFmtId="0" fontId="58" fillId="0" borderId="6" xfId="0" applyFont="1" applyBorder="1" applyAlignment="1" applyProtection="1">
      <alignment horizontal="center" vertical="center" textRotation="255"/>
    </xf>
    <xf numFmtId="0" fontId="55" fillId="0" borderId="36" xfId="0" applyFont="1" applyBorder="1" applyAlignment="1" applyProtection="1">
      <alignment horizontal="right"/>
    </xf>
    <xf numFmtId="0" fontId="55" fillId="0" borderId="29" xfId="0" applyFont="1" applyBorder="1" applyAlignment="1" applyProtection="1">
      <alignment horizontal="right"/>
    </xf>
    <xf numFmtId="0" fontId="55" fillId="0" borderId="30" xfId="0" applyFont="1" applyBorder="1" applyAlignment="1" applyProtection="1">
      <alignment horizontal="right"/>
    </xf>
    <xf numFmtId="0" fontId="55" fillId="0" borderId="34" xfId="0" applyFont="1" applyBorder="1" applyAlignment="1" applyProtection="1">
      <alignment horizontal="right"/>
    </xf>
    <xf numFmtId="0" fontId="55" fillId="0" borderId="0" xfId="0" applyFont="1" applyBorder="1" applyAlignment="1" applyProtection="1">
      <alignment horizontal="right"/>
    </xf>
    <xf numFmtId="0" fontId="55" fillId="0" borderId="37" xfId="0" applyFont="1" applyBorder="1" applyAlignment="1" applyProtection="1">
      <alignment horizontal="right"/>
    </xf>
    <xf numFmtId="0" fontId="55" fillId="0" borderId="35" xfId="0" applyFont="1" applyBorder="1" applyAlignment="1" applyProtection="1">
      <alignment horizontal="right"/>
    </xf>
    <xf numFmtId="0" fontId="55" fillId="0" borderId="5" xfId="0" applyFont="1" applyBorder="1" applyAlignment="1" applyProtection="1">
      <alignment horizontal="right"/>
    </xf>
    <xf numFmtId="0" fontId="55" fillId="0" borderId="6" xfId="0" applyFont="1" applyBorder="1" applyAlignment="1" applyProtection="1">
      <alignment horizontal="right"/>
    </xf>
    <xf numFmtId="0" fontId="55" fillId="0" borderId="32" xfId="0" applyFont="1" applyBorder="1" applyAlignment="1" applyProtection="1">
      <alignment horizontal="left" vertical="center"/>
    </xf>
    <xf numFmtId="0" fontId="55" fillId="0" borderId="0" xfId="0" applyFont="1" applyAlignment="1" applyProtection="1">
      <alignment horizontal="distributed"/>
    </xf>
    <xf numFmtId="0" fontId="68" fillId="0" borderId="0" xfId="0" applyFont="1" applyAlignment="1" applyProtection="1">
      <alignment horizontal="center" vertical="center"/>
    </xf>
    <xf numFmtId="0" fontId="68" fillId="0" borderId="32" xfId="0" applyFont="1" applyBorder="1" applyAlignment="1" applyProtection="1">
      <alignment horizontal="center" vertical="center"/>
    </xf>
    <xf numFmtId="0" fontId="66" fillId="0" borderId="0" xfId="0" applyFont="1" applyBorder="1" applyAlignment="1" applyProtection="1">
      <alignment horizontal="right"/>
    </xf>
    <xf numFmtId="0" fontId="66" fillId="0" borderId="5" xfId="0" applyFont="1" applyBorder="1" applyAlignment="1" applyProtection="1">
      <alignment horizontal="right"/>
    </xf>
    <xf numFmtId="0" fontId="55" fillId="0" borderId="5" xfId="0" applyFont="1" applyBorder="1" applyAlignment="1" applyProtection="1">
      <alignment horizontal="distributed" vertical="center"/>
    </xf>
    <xf numFmtId="0" fontId="55" fillId="0" borderId="5" xfId="0" applyFont="1" applyBorder="1" applyAlignment="1" applyProtection="1">
      <alignment horizontal="left" vertical="center"/>
    </xf>
    <xf numFmtId="0" fontId="55" fillId="0" borderId="32" xfId="0" applyFont="1" applyBorder="1" applyAlignment="1" applyProtection="1">
      <alignment horizontal="distributed" vertical="center"/>
    </xf>
    <xf numFmtId="0" fontId="3" fillId="0" borderId="0" xfId="0" applyFont="1" applyFill="1" applyBorder="1" applyAlignment="1" applyProtection="1">
      <alignment horizontal="center" vertical="center"/>
    </xf>
    <xf numFmtId="0" fontId="58" fillId="0" borderId="29" xfId="0" applyFont="1" applyFill="1" applyBorder="1" applyAlignment="1" applyProtection="1">
      <alignment horizontal="center" vertical="center"/>
    </xf>
    <xf numFmtId="0" fontId="58" fillId="0" borderId="30" xfId="0" applyFont="1" applyFill="1" applyBorder="1" applyAlignment="1" applyProtection="1">
      <alignment horizontal="center" vertical="center"/>
    </xf>
    <xf numFmtId="0" fontId="58" fillId="0" borderId="38" xfId="0" applyFont="1" applyFill="1" applyBorder="1" applyAlignment="1" applyProtection="1">
      <alignment horizontal="center" vertical="center"/>
    </xf>
    <xf numFmtId="0" fontId="58" fillId="0" borderId="39" xfId="0" applyFont="1" applyFill="1" applyBorder="1" applyAlignment="1" applyProtection="1">
      <alignment horizontal="center" vertical="center"/>
    </xf>
    <xf numFmtId="0" fontId="55" fillId="0" borderId="0" xfId="0" applyFont="1" applyAlignment="1" applyProtection="1">
      <alignment horizontal="right"/>
    </xf>
    <xf numFmtId="49" fontId="64" fillId="0" borderId="0" xfId="0" applyNumberFormat="1" applyFont="1" applyAlignment="1" applyProtection="1">
      <alignment horizontal="center" shrinkToFit="1"/>
      <protection locked="0"/>
    </xf>
    <xf numFmtId="0" fontId="55" fillId="0" borderId="29" xfId="0" applyFont="1" applyBorder="1" applyAlignment="1" applyProtection="1">
      <alignment horizontal="center" shrinkToFit="1"/>
    </xf>
    <xf numFmtId="0" fontId="55" fillId="0" borderId="48" xfId="0" applyFont="1" applyBorder="1" applyAlignment="1" applyProtection="1">
      <alignment horizontal="center" shrinkToFit="1"/>
    </xf>
    <xf numFmtId="0" fontId="55" fillId="0" borderId="0" xfId="0" applyFont="1" applyAlignment="1" applyProtection="1">
      <alignment horizontal="left" shrinkToFit="1"/>
    </xf>
    <xf numFmtId="0" fontId="55" fillId="0" borderId="41" xfId="0" applyFont="1" applyBorder="1" applyAlignment="1" applyProtection="1">
      <alignment horizontal="left" shrinkToFit="1"/>
    </xf>
    <xf numFmtId="0" fontId="58" fillId="0" borderId="36" xfId="0" applyFont="1" applyFill="1" applyBorder="1" applyAlignment="1" applyProtection="1">
      <alignment horizontal="center" shrinkToFit="1"/>
      <protection locked="0"/>
    </xf>
    <xf numFmtId="0" fontId="58" fillId="0" borderId="29" xfId="0" applyFont="1" applyFill="1" applyBorder="1" applyAlignment="1" applyProtection="1">
      <alignment horizontal="center" shrinkToFit="1"/>
      <protection locked="0"/>
    </xf>
    <xf numFmtId="0" fontId="58" fillId="0" borderId="42" xfId="0" applyFont="1" applyFill="1" applyBorder="1" applyAlignment="1" applyProtection="1">
      <alignment horizontal="center" shrinkToFit="1"/>
      <protection locked="0"/>
    </xf>
    <xf numFmtId="0" fontId="58" fillId="0" borderId="38" xfId="0" applyFont="1" applyFill="1" applyBorder="1" applyAlignment="1" applyProtection="1">
      <alignment horizontal="center" shrinkToFit="1"/>
      <protection locked="0"/>
    </xf>
    <xf numFmtId="0" fontId="55" fillId="0" borderId="30" xfId="0" applyFont="1" applyFill="1" applyBorder="1" applyAlignment="1" applyProtection="1">
      <alignment horizontal="center" vertical="center"/>
    </xf>
    <xf numFmtId="0" fontId="55" fillId="0" borderId="34" xfId="0" applyFont="1" applyFill="1" applyBorder="1" applyAlignment="1" applyProtection="1">
      <alignment horizontal="center" vertical="center"/>
    </xf>
    <xf numFmtId="0" fontId="55" fillId="0" borderId="37" xfId="0" applyFont="1" applyFill="1" applyBorder="1" applyAlignment="1" applyProtection="1">
      <alignment horizontal="center" vertical="center"/>
    </xf>
    <xf numFmtId="0" fontId="55" fillId="0" borderId="35" xfId="0" applyFont="1" applyFill="1" applyBorder="1" applyAlignment="1" applyProtection="1">
      <alignment horizontal="center" vertical="center"/>
    </xf>
    <xf numFmtId="0" fontId="55" fillId="0" borderId="6" xfId="0" applyFont="1" applyFill="1" applyBorder="1" applyAlignment="1" applyProtection="1">
      <alignment horizontal="center" vertical="center"/>
    </xf>
    <xf numFmtId="0" fontId="58" fillId="0" borderId="49" xfId="0" applyFont="1" applyBorder="1" applyAlignment="1">
      <alignment horizontal="center" vertical="center"/>
    </xf>
    <xf numFmtId="0" fontId="55" fillId="0" borderId="29" xfId="0" applyFont="1" applyBorder="1" applyAlignment="1">
      <alignment horizontal="center" vertical="center"/>
    </xf>
    <xf numFmtId="0" fontId="55" fillId="0" borderId="30" xfId="0" applyFont="1" applyBorder="1" applyAlignment="1">
      <alignment horizontal="center" vertical="center"/>
    </xf>
    <xf numFmtId="0" fontId="55" fillId="0" borderId="50" xfId="0" applyFont="1" applyBorder="1" applyAlignment="1">
      <alignment horizontal="center" vertical="center"/>
    </xf>
    <xf numFmtId="0" fontId="55" fillId="0" borderId="0" xfId="0" applyFont="1" applyBorder="1" applyAlignment="1">
      <alignment horizontal="center" vertical="center"/>
    </xf>
    <xf numFmtId="0" fontId="55" fillId="0" borderId="37" xfId="0" applyFont="1" applyBorder="1" applyAlignment="1">
      <alignment horizontal="center" vertical="center"/>
    </xf>
    <xf numFmtId="0" fontId="55" fillId="0" borderId="51"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8" fillId="0" borderId="29" xfId="0" applyFont="1" applyBorder="1" applyAlignment="1">
      <alignment horizontal="center" vertical="center"/>
    </xf>
    <xf numFmtId="0" fontId="58" fillId="0" borderId="52" xfId="0" applyFont="1" applyBorder="1" applyAlignment="1">
      <alignment horizontal="center" vertical="center"/>
    </xf>
    <xf numFmtId="0" fontId="58" fillId="0" borderId="50" xfId="0" applyFont="1" applyBorder="1" applyAlignment="1">
      <alignment horizontal="center" vertical="center"/>
    </xf>
    <xf numFmtId="0" fontId="58" fillId="0" borderId="0" xfId="0" applyFont="1" applyBorder="1" applyAlignment="1">
      <alignment horizontal="center" vertical="center"/>
    </xf>
    <xf numFmtId="0" fontId="58" fillId="0" borderId="53" xfId="0" applyFont="1" applyBorder="1" applyAlignment="1">
      <alignment horizontal="center" vertical="center"/>
    </xf>
    <xf numFmtId="0" fontId="58" fillId="0" borderId="51" xfId="0" applyFont="1" applyBorder="1" applyAlignment="1">
      <alignment horizontal="center" vertical="center"/>
    </xf>
    <xf numFmtId="0" fontId="58" fillId="0" borderId="5" xfId="0" applyFont="1" applyBorder="1" applyAlignment="1">
      <alignment horizontal="center" vertical="center"/>
    </xf>
    <xf numFmtId="0" fontId="58" fillId="0" borderId="54" xfId="0" applyFont="1" applyBorder="1" applyAlignment="1">
      <alignment horizontal="center" vertical="center"/>
    </xf>
    <xf numFmtId="0" fontId="58" fillId="0" borderId="36" xfId="0" applyFont="1" applyFill="1" applyBorder="1" applyAlignment="1" applyProtection="1">
      <alignment horizontal="center" vertical="center"/>
    </xf>
    <xf numFmtId="0" fontId="58" fillId="0" borderId="52" xfId="0" applyFont="1" applyFill="1" applyBorder="1" applyAlignment="1" applyProtection="1">
      <alignment horizontal="center" vertical="center"/>
    </xf>
    <xf numFmtId="0" fontId="58" fillId="0" borderId="34" xfId="0" applyFont="1" applyFill="1" applyBorder="1" applyAlignment="1" applyProtection="1">
      <alignment horizontal="center" vertical="center"/>
    </xf>
    <xf numFmtId="0" fontId="58" fillId="0" borderId="0" xfId="0" applyFont="1" applyFill="1" applyBorder="1" applyAlignment="1" applyProtection="1">
      <alignment horizontal="center" vertical="center"/>
    </xf>
    <xf numFmtId="0" fontId="58" fillId="0" borderId="53" xfId="0" applyFont="1" applyFill="1" applyBorder="1" applyAlignment="1" applyProtection="1">
      <alignment horizontal="center" vertical="center"/>
    </xf>
    <xf numFmtId="0" fontId="58" fillId="0" borderId="35" xfId="0" applyFont="1" applyFill="1" applyBorder="1" applyAlignment="1" applyProtection="1">
      <alignment horizontal="center" vertical="center"/>
    </xf>
    <xf numFmtId="0" fontId="58" fillId="0" borderId="5"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58" fillId="0" borderId="0" xfId="0" applyFont="1" applyAlignment="1" applyProtection="1">
      <alignment horizontal="center" vertical="top"/>
    </xf>
    <xf numFmtId="0" fontId="55" fillId="0" borderId="0" xfId="0" applyFont="1" applyBorder="1" applyAlignment="1" applyProtection="1">
      <alignment horizontal="center"/>
    </xf>
    <xf numFmtId="0" fontId="67" fillId="0" borderId="36" xfId="0" applyFont="1" applyBorder="1" applyAlignment="1" applyProtection="1">
      <alignment horizontal="center" vertical="distributed" textRotation="255"/>
    </xf>
    <xf numFmtId="0" fontId="67" fillId="0" borderId="30" xfId="0" applyFont="1" applyBorder="1" applyAlignment="1" applyProtection="1">
      <alignment horizontal="center" vertical="distributed" textRotation="255"/>
    </xf>
    <xf numFmtId="0" fontId="67" fillId="0" borderId="34" xfId="0" applyFont="1" applyBorder="1" applyAlignment="1" applyProtection="1">
      <alignment horizontal="center" vertical="distributed" textRotation="255"/>
    </xf>
    <xf numFmtId="0" fontId="67" fillId="0" borderId="37" xfId="0" applyFont="1" applyBorder="1" applyAlignment="1" applyProtection="1">
      <alignment horizontal="center" vertical="distributed" textRotation="255"/>
    </xf>
    <xf numFmtId="0" fontId="67" fillId="0" borderId="35" xfId="0" applyFont="1" applyBorder="1" applyAlignment="1" applyProtection="1">
      <alignment horizontal="center" vertical="distributed" textRotation="255"/>
    </xf>
    <xf numFmtId="0" fontId="67" fillId="0" borderId="6" xfId="0" applyFont="1" applyBorder="1" applyAlignment="1" applyProtection="1">
      <alignment horizontal="center" vertical="distributed" textRotation="255"/>
    </xf>
    <xf numFmtId="49" fontId="23" fillId="3" borderId="83" xfId="0" applyNumberFormat="1" applyFont="1" applyFill="1" applyBorder="1" applyAlignment="1" applyProtection="1">
      <alignment horizontal="center"/>
      <protection locked="0"/>
    </xf>
    <xf numFmtId="49" fontId="23" fillId="3" borderId="13" xfId="0" applyNumberFormat="1" applyFont="1" applyFill="1" applyBorder="1" applyAlignment="1" applyProtection="1">
      <alignment horizontal="center"/>
      <protection locked="0"/>
    </xf>
    <xf numFmtId="0" fontId="13" fillId="0" borderId="98"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49" fontId="25" fillId="3" borderId="64" xfId="0" applyNumberFormat="1" applyFont="1" applyFill="1" applyBorder="1" applyAlignment="1" applyProtection="1">
      <alignment horizontal="center"/>
      <protection locked="0"/>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 fillId="0" borderId="14" xfId="0" applyFont="1" applyFill="1" applyBorder="1" applyAlignment="1" applyProtection="1">
      <alignment horizontal="center" vertical="center"/>
    </xf>
    <xf numFmtId="0" fontId="12" fillId="0" borderId="0" xfId="0" applyFont="1" applyFill="1" applyAlignment="1" applyProtection="1">
      <alignment horizontal="center"/>
    </xf>
    <xf numFmtId="0" fontId="23" fillId="0" borderId="0" xfId="0" applyFont="1" applyFill="1" applyAlignment="1" applyProtection="1"/>
    <xf numFmtId="38" fontId="23" fillId="0" borderId="0" xfId="0" applyNumberFormat="1" applyFont="1" applyFill="1" applyAlignment="1" applyProtection="1">
      <alignment shrinkToFit="1"/>
    </xf>
    <xf numFmtId="38" fontId="27" fillId="0" borderId="0" xfId="2" applyFont="1" applyFill="1" applyAlignment="1" applyProtection="1">
      <alignment horizontal="center" shrinkToFit="1"/>
    </xf>
    <xf numFmtId="38" fontId="27" fillId="0" borderId="0" xfId="2" applyFont="1" applyFill="1" applyBorder="1" applyAlignment="1" applyProtection="1">
      <alignment vertical="center" shrinkToFit="1"/>
    </xf>
    <xf numFmtId="0" fontId="29" fillId="0" borderId="84" xfId="0" applyFont="1" applyFill="1" applyBorder="1" applyAlignment="1" applyProtection="1">
      <alignment horizontal="center"/>
    </xf>
    <xf numFmtId="0" fontId="23" fillId="0" borderId="84" xfId="0" applyFont="1" applyFill="1" applyBorder="1" applyAlignment="1" applyProtection="1">
      <alignment horizontal="right" vertical="center" shrinkToFit="1"/>
    </xf>
    <xf numFmtId="0" fontId="23" fillId="0" borderId="0" xfId="0" applyFont="1" applyFill="1" applyBorder="1" applyAlignment="1" applyProtection="1">
      <alignment horizontal="center" shrinkToFit="1"/>
    </xf>
    <xf numFmtId="0" fontId="26" fillId="4" borderId="5" xfId="0" applyFont="1" applyFill="1" applyBorder="1" applyAlignment="1" applyProtection="1">
      <alignment horizontal="center"/>
      <protection locked="0"/>
    </xf>
    <xf numFmtId="0" fontId="9" fillId="4" borderId="9" xfId="0" applyFont="1" applyFill="1" applyBorder="1" applyAlignment="1" applyProtection="1">
      <alignment shrinkToFit="1"/>
      <protection locked="0"/>
    </xf>
    <xf numFmtId="0" fontId="25" fillId="0" borderId="95"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25" fillId="0" borderId="2" xfId="0" applyFont="1" applyFill="1" applyBorder="1" applyAlignment="1" applyProtection="1">
      <alignment horizontal="center" vertical="center"/>
    </xf>
    <xf numFmtId="0" fontId="25" fillId="0" borderId="35"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38" fontId="27" fillId="0" borderId="12" xfId="2" applyFont="1" applyFill="1" applyBorder="1" applyAlignment="1" applyProtection="1">
      <alignment horizontal="right" vertical="center" shrinkToFit="1"/>
    </xf>
    <xf numFmtId="38" fontId="27" fillId="0" borderId="13" xfId="2" applyFont="1" applyFill="1" applyBorder="1" applyAlignment="1" applyProtection="1">
      <alignment horizontal="right" vertical="center" shrinkToFit="1"/>
    </xf>
    <xf numFmtId="0" fontId="25" fillId="0" borderId="13" xfId="0" applyFont="1" applyFill="1" applyBorder="1" applyAlignment="1" applyProtection="1">
      <alignment horizontal="center"/>
    </xf>
    <xf numFmtId="0" fontId="25" fillId="0" borderId="14" xfId="0" applyFont="1" applyFill="1" applyBorder="1" applyAlignment="1" applyProtection="1">
      <alignment horizontal="center"/>
    </xf>
    <xf numFmtId="38" fontId="27" fillId="0" borderId="13" xfId="2" applyFont="1" applyFill="1" applyBorder="1" applyAlignment="1" applyProtection="1">
      <alignment shrinkToFit="1"/>
    </xf>
    <xf numFmtId="176" fontId="27" fillId="0" borderId="13" xfId="0" applyNumberFormat="1" applyFont="1" applyFill="1" applyBorder="1" applyAlignment="1" applyProtection="1">
      <alignment horizontal="center" shrinkToFit="1"/>
    </xf>
    <xf numFmtId="38" fontId="27" fillId="0" borderId="12" xfId="0" applyNumberFormat="1" applyFont="1" applyFill="1" applyBorder="1" applyAlignment="1" applyProtection="1">
      <alignment shrinkToFit="1"/>
    </xf>
    <xf numFmtId="38" fontId="27" fillId="0" borderId="13" xfId="0" applyNumberFormat="1" applyFont="1" applyFill="1" applyBorder="1" applyAlignment="1" applyProtection="1">
      <alignment shrinkToFit="1"/>
    </xf>
    <xf numFmtId="176" fontId="27" fillId="0" borderId="13" xfId="0" applyNumberFormat="1" applyFont="1" applyFill="1" applyBorder="1" applyAlignment="1" applyProtection="1">
      <alignment shrinkToFit="1"/>
    </xf>
    <xf numFmtId="0" fontId="25" fillId="0" borderId="15" xfId="0" applyFont="1" applyFill="1" applyBorder="1" applyAlignment="1" applyProtection="1">
      <alignment horizontal="center"/>
    </xf>
    <xf numFmtId="0" fontId="43" fillId="0" borderId="0" xfId="0" applyFont="1" applyAlignment="1" applyProtection="1">
      <alignment horizontal="left" vertical="center"/>
    </xf>
    <xf numFmtId="0" fontId="37" fillId="0" borderId="0" xfId="0" applyFont="1" applyAlignment="1" applyProtection="1">
      <alignment horizontal="center" vertical="center"/>
      <protection locked="0"/>
    </xf>
    <xf numFmtId="0" fontId="39" fillId="0" borderId="0" xfId="0" applyFont="1" applyAlignment="1" applyProtection="1">
      <alignment vertical="top"/>
    </xf>
    <xf numFmtId="0" fontId="11" fillId="0" borderId="0" xfId="0" applyFont="1" applyAlignment="1">
      <alignment vertical="top"/>
    </xf>
    <xf numFmtId="0" fontId="25" fillId="4" borderId="5" xfId="0" applyFont="1" applyFill="1" applyBorder="1" applyAlignment="1" applyProtection="1">
      <alignment horizontal="center"/>
      <protection locked="0"/>
    </xf>
    <xf numFmtId="0" fontId="43" fillId="0" borderId="0" xfId="0" applyFont="1" applyFill="1" applyAlignment="1" applyProtection="1">
      <alignment horizontal="center" vertical="center"/>
    </xf>
    <xf numFmtId="0" fontId="44" fillId="3" borderId="0" xfId="0" applyFont="1" applyFill="1" applyAlignment="1" applyProtection="1">
      <alignment horizontal="center" vertical="center"/>
      <protection locked="0"/>
    </xf>
    <xf numFmtId="0" fontId="31" fillId="0" borderId="0" xfId="0" applyFont="1" applyFill="1" applyAlignment="1" applyProtection="1">
      <alignment horizontal="center" vertical="center"/>
    </xf>
    <xf numFmtId="0" fontId="27" fillId="3" borderId="0" xfId="0" applyFont="1" applyFill="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11" fillId="0" borderId="0" xfId="0" applyFont="1" applyAlignment="1" applyProtection="1">
      <alignment vertical="center"/>
    </xf>
    <xf numFmtId="0" fontId="45" fillId="0" borderId="0" xfId="0" applyFont="1" applyFill="1" applyAlignment="1" applyProtection="1">
      <alignment horizontal="center" vertical="center"/>
    </xf>
    <xf numFmtId="0" fontId="14" fillId="0" borderId="91" xfId="0" applyFont="1" applyFill="1" applyBorder="1" applyAlignment="1" applyProtection="1">
      <alignment horizontal="center" vertical="center"/>
    </xf>
    <xf numFmtId="0" fontId="14" fillId="0" borderId="92" xfId="0" applyFont="1" applyFill="1" applyBorder="1" applyAlignment="1" applyProtection="1">
      <alignment horizontal="center" vertical="center"/>
    </xf>
    <xf numFmtId="0" fontId="14" fillId="0" borderId="93" xfId="0" applyFont="1" applyFill="1" applyBorder="1" applyAlignment="1" applyProtection="1">
      <alignment horizontal="center" vertical="center"/>
    </xf>
    <xf numFmtId="0" fontId="31" fillId="3" borderId="0" xfId="0" applyFont="1" applyFill="1" applyAlignment="1" applyProtection="1">
      <alignment horizontal="left"/>
      <protection locked="0"/>
    </xf>
    <xf numFmtId="0" fontId="14" fillId="0" borderId="91" xfId="0" applyFont="1" applyFill="1" applyBorder="1" applyAlignment="1" applyProtection="1">
      <alignment horizontal="center" vertical="center" shrinkToFit="1"/>
    </xf>
    <xf numFmtId="0" fontId="14" fillId="0" borderId="92" xfId="0" applyFont="1" applyFill="1" applyBorder="1" applyAlignment="1" applyProtection="1">
      <alignment horizontal="center" vertical="center" shrinkToFit="1"/>
    </xf>
    <xf numFmtId="0" fontId="14" fillId="0" borderId="99" xfId="0" applyFont="1" applyFill="1" applyBorder="1" applyAlignment="1" applyProtection="1">
      <alignment horizontal="center" vertical="center" shrinkToFit="1"/>
    </xf>
    <xf numFmtId="0" fontId="26" fillId="0" borderId="1" xfId="0" applyFont="1" applyFill="1" applyBorder="1" applyAlignment="1" applyProtection="1">
      <alignment horizontal="center" vertical="center" shrinkToFit="1"/>
    </xf>
    <xf numFmtId="0" fontId="26" fillId="0" borderId="5" xfId="0" applyFont="1" applyFill="1" applyBorder="1" applyAlignment="1" applyProtection="1">
      <alignment horizontal="center" vertical="center" shrinkToFit="1"/>
    </xf>
    <xf numFmtId="179" fontId="44" fillId="3" borderId="98" xfId="0" applyNumberFormat="1" applyFont="1" applyFill="1" applyBorder="1" applyAlignment="1" applyProtection="1">
      <alignment horizontal="center" vertical="center"/>
      <protection locked="0"/>
    </xf>
    <xf numFmtId="179" fontId="44" fillId="3" borderId="3" xfId="0" applyNumberFormat="1" applyFont="1" applyFill="1" applyBorder="1" applyAlignment="1" applyProtection="1">
      <alignment horizontal="center" vertical="center"/>
      <protection locked="0"/>
    </xf>
    <xf numFmtId="179" fontId="44" fillId="3" borderId="4" xfId="0" applyNumberFormat="1" applyFont="1" applyFill="1" applyBorder="1" applyAlignment="1" applyProtection="1">
      <alignment horizontal="center" vertical="center"/>
      <protection locked="0"/>
    </xf>
    <xf numFmtId="179" fontId="44" fillId="3" borderId="11" xfId="0" applyNumberFormat="1" applyFont="1" applyFill="1" applyBorder="1" applyAlignment="1" applyProtection="1">
      <alignment horizontal="center" vertical="center"/>
      <protection locked="0"/>
    </xf>
    <xf numFmtId="0" fontId="23" fillId="0" borderId="80" xfId="0" applyFont="1" applyFill="1" applyBorder="1" applyAlignment="1" applyProtection="1">
      <alignment horizontal="center" vertical="center"/>
    </xf>
    <xf numFmtId="0" fontId="23" fillId="0" borderId="81" xfId="0" applyFont="1" applyFill="1" applyBorder="1" applyAlignment="1" applyProtection="1">
      <alignment horizontal="center" vertical="center"/>
    </xf>
    <xf numFmtId="0" fontId="23" fillId="0" borderId="82" xfId="0" applyFont="1" applyFill="1" applyBorder="1" applyAlignment="1" applyProtection="1">
      <alignment horizontal="center" vertical="center"/>
    </xf>
    <xf numFmtId="0" fontId="23" fillId="0" borderId="8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83"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5" fillId="4" borderId="1" xfId="0" applyFont="1" applyFill="1" applyBorder="1" applyAlignment="1" applyProtection="1">
      <alignment horizontal="center"/>
      <protection locked="0"/>
    </xf>
    <xf numFmtId="0" fontId="1" fillId="0" borderId="98"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27"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9" fillId="3" borderId="9" xfId="0" applyFont="1" applyFill="1" applyBorder="1" applyAlignment="1" applyProtection="1">
      <alignment shrinkToFit="1"/>
      <protection locked="0"/>
    </xf>
    <xf numFmtId="0" fontId="25" fillId="0" borderId="9" xfId="0" applyFont="1" applyFill="1" applyBorder="1" applyAlignment="1" applyProtection="1"/>
    <xf numFmtId="0" fontId="25" fillId="0" borderId="79" xfId="0" applyFont="1" applyFill="1" applyBorder="1" applyAlignment="1" applyProtection="1"/>
    <xf numFmtId="0" fontId="25" fillId="3" borderId="5" xfId="0" applyFont="1" applyFill="1" applyBorder="1" applyAlignment="1" applyProtection="1">
      <alignment horizontal="center"/>
      <protection locked="0"/>
    </xf>
    <xf numFmtId="0" fontId="26" fillId="4" borderId="1" xfId="0" applyFont="1" applyFill="1" applyBorder="1" applyAlignment="1" applyProtection="1">
      <alignment horizontal="center" vertical="center" shrinkToFit="1"/>
      <protection locked="0"/>
    </xf>
    <xf numFmtId="0" fontId="26" fillId="4" borderId="5" xfId="0" applyFont="1" applyFill="1" applyBorder="1" applyAlignment="1" applyProtection="1">
      <alignment horizontal="center" vertical="center" shrinkToFit="1"/>
      <protection locked="0"/>
    </xf>
    <xf numFmtId="0" fontId="27" fillId="3" borderId="1" xfId="0" applyFont="1" applyFill="1" applyBorder="1" applyAlignment="1" applyProtection="1">
      <alignment horizontal="center"/>
      <protection locked="0"/>
    </xf>
    <xf numFmtId="0" fontId="25" fillId="0" borderId="12" xfId="0" applyFont="1" applyFill="1" applyBorder="1" applyAlignment="1" applyProtection="1"/>
    <xf numFmtId="0" fontId="25" fillId="0" borderId="13" xfId="0" applyFont="1" applyFill="1" applyBorder="1" applyAlignment="1" applyProtection="1"/>
    <xf numFmtId="0" fontId="9" fillId="3" borderId="13" xfId="0" applyFont="1" applyFill="1" applyBorder="1" applyAlignment="1" applyProtection="1">
      <alignment shrinkToFit="1"/>
      <protection locked="0"/>
    </xf>
    <xf numFmtId="0" fontId="9" fillId="4" borderId="13" xfId="0" applyFont="1" applyFill="1" applyBorder="1" applyAlignment="1" applyProtection="1">
      <alignment shrinkToFit="1"/>
      <protection locked="0"/>
    </xf>
    <xf numFmtId="0" fontId="25" fillId="0" borderId="14" xfId="0" applyFont="1" applyFill="1" applyBorder="1" applyAlignment="1" applyProtection="1"/>
    <xf numFmtId="0" fontId="24" fillId="0" borderId="0" xfId="0" applyFont="1" applyFill="1" applyBorder="1" applyAlignment="1" applyProtection="1">
      <alignment horizontal="center" vertical="center"/>
    </xf>
    <xf numFmtId="180" fontId="26" fillId="3" borderId="98" xfId="0" applyNumberFormat="1" applyFont="1" applyFill="1" applyBorder="1" applyAlignment="1" applyProtection="1">
      <alignment horizontal="center" vertical="center"/>
      <protection locked="0"/>
    </xf>
    <xf numFmtId="180" fontId="26" fillId="3" borderId="3" xfId="0" applyNumberFormat="1" applyFont="1" applyFill="1" applyBorder="1" applyAlignment="1" applyProtection="1">
      <alignment horizontal="center" vertical="center"/>
      <protection locked="0"/>
    </xf>
    <xf numFmtId="180" fontId="26" fillId="3" borderId="4" xfId="0" applyNumberFormat="1" applyFont="1" applyFill="1" applyBorder="1" applyAlignment="1" applyProtection="1">
      <alignment horizontal="center" vertical="center"/>
      <protection locked="0"/>
    </xf>
    <xf numFmtId="180" fontId="26" fillId="3" borderId="11" xfId="0" applyNumberFormat="1" applyFont="1" applyFill="1" applyBorder="1" applyAlignment="1" applyProtection="1">
      <alignment horizontal="center" vertical="center"/>
      <protection locked="0"/>
    </xf>
    <xf numFmtId="0" fontId="14" fillId="0" borderId="4" xfId="0" applyFont="1" applyBorder="1" applyAlignment="1" applyProtection="1">
      <alignment vertical="center"/>
    </xf>
    <xf numFmtId="0" fontId="14" fillId="0" borderId="0" xfId="0" applyFont="1" applyBorder="1" applyAlignment="1" applyProtection="1">
      <alignment vertical="center"/>
    </xf>
    <xf numFmtId="0" fontId="14" fillId="0" borderId="11" xfId="0" applyFont="1" applyBorder="1" applyAlignment="1" applyProtection="1">
      <alignment vertical="center"/>
    </xf>
    <xf numFmtId="0" fontId="25" fillId="0" borderId="15" xfId="0" applyFont="1" applyFill="1" applyBorder="1" applyAlignment="1" applyProtection="1"/>
    <xf numFmtId="0" fontId="25" fillId="0" borderId="88" xfId="0" applyFont="1" applyFill="1" applyBorder="1" applyAlignment="1" applyProtection="1"/>
    <xf numFmtId="0" fontId="23" fillId="0" borderId="98" xfId="0" applyFont="1" applyFill="1" applyBorder="1" applyAlignment="1" applyProtection="1">
      <alignment vertical="center" wrapText="1"/>
    </xf>
    <xf numFmtId="0" fontId="23" fillId="0" borderId="1" xfId="0" applyFont="1" applyFill="1" applyBorder="1" applyAlignment="1" applyProtection="1">
      <alignment vertical="center" wrapText="1"/>
    </xf>
    <xf numFmtId="0" fontId="23" fillId="0" borderId="3" xfId="0" applyFont="1" applyFill="1" applyBorder="1" applyAlignment="1" applyProtection="1">
      <alignment vertical="center" wrapText="1"/>
    </xf>
    <xf numFmtId="0" fontId="23" fillId="0" borderId="4"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11" xfId="0" applyFont="1" applyFill="1" applyBorder="1" applyAlignment="1" applyProtection="1">
      <alignment vertical="center" wrapText="1"/>
    </xf>
    <xf numFmtId="0" fontId="23" fillId="0" borderId="27" xfId="0" applyFont="1" applyFill="1" applyBorder="1" applyAlignment="1" applyProtection="1">
      <alignment vertical="center" wrapText="1"/>
    </xf>
    <xf numFmtId="0" fontId="23" fillId="0" borderId="10" xfId="0" applyFont="1" applyFill="1" applyBorder="1" applyAlignment="1" applyProtection="1">
      <alignment vertical="center" wrapText="1"/>
    </xf>
    <xf numFmtId="0" fontId="23" fillId="0" borderId="28" xfId="0" applyFont="1" applyFill="1" applyBorder="1" applyAlignment="1" applyProtection="1">
      <alignment vertical="center" wrapText="1"/>
    </xf>
    <xf numFmtId="0" fontId="26" fillId="4" borderId="1" xfId="0" applyFont="1" applyFill="1" applyBorder="1" applyAlignment="1" applyProtection="1">
      <alignment horizontal="center"/>
      <protection locked="0"/>
    </xf>
    <xf numFmtId="0" fontId="25" fillId="4" borderId="1" xfId="0" applyFont="1" applyFill="1" applyBorder="1" applyAlignment="1" applyProtection="1">
      <alignment horizontal="center" vertical="center" shrinkToFit="1"/>
      <protection locked="0"/>
    </xf>
    <xf numFmtId="0" fontId="25" fillId="4" borderId="5" xfId="0"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xf>
    <xf numFmtId="0" fontId="25" fillId="0" borderId="7" xfId="0" applyFont="1" applyFill="1" applyBorder="1" applyAlignment="1" applyProtection="1">
      <alignment horizontal="center" vertical="center"/>
    </xf>
    <xf numFmtId="0" fontId="23" fillId="0" borderId="91" xfId="0" applyFont="1" applyFill="1" applyBorder="1" applyAlignment="1" applyProtection="1">
      <alignment horizontal="center" vertical="center" shrinkToFit="1"/>
    </xf>
    <xf numFmtId="0" fontId="23" fillId="0" borderId="92" xfId="0" applyFont="1" applyFill="1" applyBorder="1" applyAlignment="1" applyProtection="1">
      <alignment horizontal="center" vertical="center" shrinkToFit="1"/>
    </xf>
    <xf numFmtId="0" fontId="23" fillId="0" borderId="99" xfId="0" applyFont="1" applyFill="1" applyBorder="1" applyAlignment="1" applyProtection="1">
      <alignment horizontal="center" vertical="center" shrinkToFit="1"/>
    </xf>
    <xf numFmtId="0" fontId="36" fillId="0" borderId="83" xfId="0" applyFont="1" applyFill="1" applyBorder="1" applyAlignment="1" applyProtection="1">
      <alignment horizontal="center" vertical="center"/>
    </xf>
    <xf numFmtId="0" fontId="36" fillId="0" borderId="13"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38" fontId="25" fillId="4" borderId="12" xfId="2" applyFont="1" applyFill="1" applyBorder="1" applyAlignment="1" applyProtection="1">
      <alignment horizontal="right" shrinkToFit="1"/>
      <protection locked="0"/>
    </xf>
    <xf numFmtId="38" fontId="25" fillId="4" borderId="13" xfId="2" applyFont="1" applyFill="1" applyBorder="1" applyAlignment="1" applyProtection="1">
      <alignment horizontal="right" shrinkToFit="1"/>
      <protection locked="0"/>
    </xf>
    <xf numFmtId="38" fontId="25" fillId="4" borderId="14" xfId="2" applyFont="1" applyFill="1" applyBorder="1" applyAlignment="1" applyProtection="1">
      <alignment horizontal="right" shrinkToFit="1"/>
      <protection locked="0"/>
    </xf>
    <xf numFmtId="38" fontId="25" fillId="3" borderId="12" xfId="2" applyFont="1" applyFill="1" applyBorder="1" applyAlignment="1" applyProtection="1">
      <alignment horizontal="right" shrinkToFit="1"/>
      <protection locked="0"/>
    </xf>
    <xf numFmtId="38" fontId="25" fillId="3" borderId="13" xfId="2" applyFont="1" applyFill="1" applyBorder="1" applyAlignment="1" applyProtection="1">
      <alignment horizontal="right" shrinkToFit="1"/>
      <protection locked="0"/>
    </xf>
    <xf numFmtId="38" fontId="25" fillId="3" borderId="14" xfId="2" applyFont="1" applyFill="1" applyBorder="1" applyAlignment="1" applyProtection="1">
      <alignment horizontal="right" shrinkToFit="1"/>
      <protection locked="0"/>
    </xf>
    <xf numFmtId="0" fontId="14" fillId="0" borderId="4" xfId="0" applyFont="1" applyBorder="1" applyAlignment="1" applyProtection="1">
      <alignment vertical="top" wrapText="1"/>
    </xf>
    <xf numFmtId="0" fontId="14" fillId="0" borderId="0" xfId="0" applyFont="1" applyBorder="1" applyAlignment="1" applyProtection="1">
      <alignment vertical="top" wrapText="1"/>
    </xf>
    <xf numFmtId="0" fontId="14" fillId="0" borderId="11" xfId="0" applyFont="1" applyBorder="1" applyAlignment="1" applyProtection="1">
      <alignment vertical="top" wrapText="1"/>
    </xf>
    <xf numFmtId="0" fontId="13" fillId="0" borderId="4" xfId="0" applyFont="1" applyBorder="1" applyAlignment="1" applyProtection="1"/>
    <xf numFmtId="0" fontId="13" fillId="0" borderId="0" xfId="0" applyFont="1" applyBorder="1" applyAlignment="1" applyProtection="1"/>
    <xf numFmtId="0" fontId="13" fillId="0" borderId="11" xfId="0" applyFont="1" applyBorder="1" applyAlignment="1" applyProtection="1"/>
    <xf numFmtId="0" fontId="25" fillId="0" borderId="9" xfId="0" applyFont="1" applyFill="1" applyBorder="1" applyAlignment="1" applyProtection="1">
      <alignment horizontal="center"/>
    </xf>
    <xf numFmtId="0" fontId="25" fillId="0" borderId="79" xfId="0" applyFont="1" applyFill="1" applyBorder="1" applyAlignment="1" applyProtection="1">
      <alignment horizontal="center"/>
    </xf>
    <xf numFmtId="0" fontId="25" fillId="0" borderId="8" xfId="0" applyFont="1" applyFill="1" applyBorder="1" applyAlignment="1" applyProtection="1"/>
    <xf numFmtId="38" fontId="27" fillId="0" borderId="9" xfId="0" applyNumberFormat="1" applyFont="1" applyFill="1" applyBorder="1" applyAlignment="1" applyProtection="1">
      <alignment shrinkToFit="1"/>
    </xf>
    <xf numFmtId="0" fontId="25" fillId="0" borderId="88" xfId="0" applyFont="1" applyFill="1" applyBorder="1" applyAlignment="1" applyProtection="1">
      <alignment horizontal="center"/>
    </xf>
    <xf numFmtId="0" fontId="24" fillId="0" borderId="1"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25" fillId="0" borderId="95"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5" fillId="0" borderId="35" xfId="0" applyFont="1" applyFill="1" applyBorder="1" applyAlignment="1" applyProtection="1">
      <alignment horizontal="center" vertical="center" wrapText="1"/>
    </xf>
    <xf numFmtId="0" fontId="25" fillId="0" borderId="5"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7" xfId="0"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shrinkToFit="1"/>
    </xf>
    <xf numFmtId="38" fontId="25" fillId="4" borderId="12" xfId="2" applyNumberFormat="1" applyFont="1" applyFill="1" applyBorder="1" applyAlignment="1" applyProtection="1">
      <alignment shrinkToFit="1"/>
      <protection locked="0"/>
    </xf>
    <xf numFmtId="38" fontId="25" fillId="4" borderId="13" xfId="2" applyNumberFormat="1" applyFont="1" applyFill="1" applyBorder="1" applyAlignment="1" applyProtection="1">
      <alignment shrinkToFit="1"/>
      <protection locked="0"/>
    </xf>
    <xf numFmtId="38" fontId="25" fillId="4" borderId="14" xfId="2" applyNumberFormat="1" applyFont="1" applyFill="1" applyBorder="1" applyAlignment="1" applyProtection="1">
      <alignment shrinkToFit="1"/>
      <protection locked="0"/>
    </xf>
    <xf numFmtId="0" fontId="1" fillId="0" borderId="0" xfId="0" applyFont="1" applyFill="1" applyBorder="1" applyAlignment="1" applyProtection="1">
      <alignment vertical="center"/>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23" fillId="4" borderId="12" xfId="0" applyFont="1" applyFill="1" applyBorder="1" applyAlignment="1" applyProtection="1">
      <alignment horizontal="center" vertical="center" shrinkToFit="1"/>
      <protection locked="0"/>
    </xf>
    <xf numFmtId="0" fontId="23" fillId="4" borderId="13" xfId="0" applyFont="1" applyFill="1" applyBorder="1" applyAlignment="1" applyProtection="1">
      <alignment horizontal="center" vertical="center" shrinkToFit="1"/>
      <protection locked="0"/>
    </xf>
    <xf numFmtId="0" fontId="23" fillId="4" borderId="14" xfId="0" applyFont="1" applyFill="1" applyBorder="1" applyAlignment="1" applyProtection="1">
      <alignment horizontal="center" vertical="center" shrinkToFit="1"/>
      <protection locked="0"/>
    </xf>
    <xf numFmtId="181" fontId="23" fillId="0" borderId="13" xfId="0" applyNumberFormat="1" applyFont="1" applyFill="1" applyBorder="1" applyAlignment="1" applyProtection="1">
      <alignment horizontal="center" vertical="center"/>
    </xf>
    <xf numFmtId="0" fontId="23" fillId="0" borderId="94" xfId="0" applyFont="1" applyFill="1" applyBorder="1" applyAlignment="1" applyProtection="1">
      <alignment horizontal="center" vertical="center"/>
    </xf>
    <xf numFmtId="0" fontId="27" fillId="3" borderId="95"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27" fillId="3" borderId="3" xfId="0" applyFont="1" applyFill="1" applyBorder="1" applyAlignment="1" applyProtection="1">
      <alignment horizontal="center" vertical="center"/>
      <protection locked="0"/>
    </xf>
    <xf numFmtId="0" fontId="27" fillId="3" borderId="26"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28" xfId="0" applyFont="1" applyFill="1" applyBorder="1" applyAlignment="1" applyProtection="1">
      <alignment horizontal="center" vertical="center"/>
      <protection locked="0"/>
    </xf>
    <xf numFmtId="49" fontId="9" fillId="3" borderId="95" xfId="0" applyNumberFormat="1" applyFont="1" applyFill="1" applyBorder="1" applyAlignment="1" applyProtection="1">
      <alignment horizontal="center" vertical="center"/>
      <protection locked="0"/>
    </xf>
    <xf numFmtId="49" fontId="9" fillId="3" borderId="1" xfId="0" applyNumberFormat="1"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0" fontId="23" fillId="0" borderId="27" xfId="0" applyFont="1" applyFill="1" applyBorder="1" applyAlignment="1" applyProtection="1">
      <alignment horizontal="center"/>
    </xf>
    <xf numFmtId="0" fontId="23" fillId="0" borderId="10" xfId="0" applyFont="1" applyFill="1" applyBorder="1" applyAlignment="1" applyProtection="1">
      <alignment horizontal="center"/>
    </xf>
    <xf numFmtId="0" fontId="23" fillId="0" borderId="85" xfId="0" applyFont="1" applyFill="1" applyBorder="1" applyAlignment="1" applyProtection="1">
      <alignment horizontal="center"/>
    </xf>
    <xf numFmtId="0" fontId="23" fillId="0" borderId="89" xfId="0" applyFont="1" applyFill="1" applyBorder="1" applyAlignment="1" applyProtection="1">
      <alignment horizontal="center" vertical="center"/>
    </xf>
    <xf numFmtId="0" fontId="23" fillId="0" borderId="2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94" xfId="0" applyFont="1" applyBorder="1" applyAlignment="1" applyProtection="1">
      <alignment horizontal="center" vertical="center"/>
    </xf>
    <xf numFmtId="0" fontId="23" fillId="0" borderId="97" xfId="0" applyFont="1" applyBorder="1" applyAlignment="1" applyProtection="1">
      <alignment horizontal="center" vertical="center"/>
    </xf>
    <xf numFmtId="0" fontId="27" fillId="0" borderId="0" xfId="0" applyFont="1" applyFill="1" applyBorder="1" applyAlignment="1" applyProtection="1">
      <alignment horizontal="center"/>
    </xf>
    <xf numFmtId="38" fontId="23" fillId="0" borderId="13" xfId="2" applyFont="1" applyFill="1" applyBorder="1" applyAlignment="1" applyProtection="1">
      <alignment horizontal="center" vertical="center"/>
    </xf>
    <xf numFmtId="0" fontId="8" fillId="0" borderId="5" xfId="0" applyFont="1" applyFill="1" applyBorder="1" applyAlignment="1" applyProtection="1">
      <alignment horizontal="distributed" vertical="center"/>
    </xf>
    <xf numFmtId="49" fontId="25" fillId="3" borderId="36" xfId="0" applyNumberFormat="1" applyFont="1" applyFill="1" applyBorder="1" applyAlignment="1" applyProtection="1">
      <alignment horizontal="center"/>
      <protection locked="0"/>
    </xf>
    <xf numFmtId="49" fontId="25" fillId="3" borderId="29" xfId="0" applyNumberFormat="1" applyFont="1" applyFill="1" applyBorder="1" applyAlignment="1" applyProtection="1">
      <alignment horizontal="center"/>
      <protection locked="0"/>
    </xf>
    <xf numFmtId="49" fontId="25" fillId="3" borderId="96" xfId="0" applyNumberFormat="1" applyFont="1" applyFill="1" applyBorder="1" applyAlignment="1" applyProtection="1">
      <alignment horizontal="center"/>
      <protection locked="0"/>
    </xf>
    <xf numFmtId="177" fontId="23" fillId="0" borderId="13" xfId="0" applyNumberFormat="1" applyFont="1" applyFill="1" applyBorder="1" applyAlignment="1" applyProtection="1">
      <alignment horizontal="center" vertical="center"/>
    </xf>
    <xf numFmtId="49" fontId="25" fillId="3" borderId="87" xfId="0" applyNumberFormat="1" applyFont="1" applyFill="1" applyBorder="1" applyAlignment="1" applyProtection="1">
      <alignment horizontal="center"/>
      <protection locked="0"/>
    </xf>
    <xf numFmtId="49" fontId="25" fillId="3" borderId="8" xfId="0" applyNumberFormat="1" applyFont="1" applyFill="1" applyBorder="1" applyAlignment="1" applyProtection="1">
      <alignment horizontal="center"/>
      <protection locked="0"/>
    </xf>
    <xf numFmtId="49" fontId="25" fillId="3" borderId="9" xfId="0" applyNumberFormat="1" applyFont="1" applyFill="1" applyBorder="1" applyAlignment="1" applyProtection="1">
      <alignment horizontal="center"/>
      <protection locked="0"/>
    </xf>
    <xf numFmtId="49" fontId="25" fillId="3" borderId="88" xfId="0" applyNumberFormat="1" applyFont="1" applyFill="1" applyBorder="1" applyAlignment="1" applyProtection="1">
      <alignment horizontal="center"/>
      <protection locked="0"/>
    </xf>
    <xf numFmtId="0" fontId="31" fillId="0" borderId="36" xfId="0" applyFont="1" applyFill="1" applyBorder="1" applyAlignment="1" applyProtection="1">
      <alignment horizontal="center" vertical="center"/>
    </xf>
    <xf numFmtId="0" fontId="31" fillId="0" borderId="29" xfId="0" applyFont="1" applyFill="1" applyBorder="1" applyAlignment="1" applyProtection="1">
      <alignment horizontal="center" vertical="center"/>
    </xf>
    <xf numFmtId="0" fontId="31" fillId="0" borderId="30"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38" fontId="23" fillId="0" borderId="0" xfId="2" applyFont="1" applyFill="1" applyBorder="1" applyAlignment="1" applyProtection="1">
      <alignment shrinkToFit="1"/>
    </xf>
    <xf numFmtId="38" fontId="23" fillId="0" borderId="0" xfId="1" applyFont="1" applyFill="1" applyBorder="1" applyAlignment="1" applyProtection="1">
      <alignment shrinkToFit="1"/>
    </xf>
    <xf numFmtId="0" fontId="23" fillId="0" borderId="0" xfId="0" applyFont="1" applyFill="1" applyAlignment="1" applyProtection="1">
      <alignment shrinkToFit="1"/>
      <protection locked="0"/>
    </xf>
    <xf numFmtId="0" fontId="23" fillId="0" borderId="0" xfId="0" applyFont="1" applyFill="1" applyAlignment="1" applyProtection="1">
      <alignment horizontal="center"/>
    </xf>
    <xf numFmtId="0" fontId="31"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23" fillId="0" borderId="29" xfId="0" applyFont="1" applyFill="1" applyBorder="1" applyAlignment="1" applyProtection="1">
      <alignment shrinkToFit="1"/>
    </xf>
    <xf numFmtId="38" fontId="23" fillId="0" borderId="29" xfId="0" applyNumberFormat="1" applyFont="1" applyFill="1" applyBorder="1" applyAlignment="1" applyProtection="1">
      <alignment shrinkToFit="1"/>
    </xf>
    <xf numFmtId="0" fontId="23" fillId="0" borderId="23" xfId="0" applyFont="1" applyFill="1" applyBorder="1" applyAlignment="1" applyProtection="1">
      <alignment horizontal="center"/>
    </xf>
    <xf numFmtId="0" fontId="23" fillId="0" borderId="0" xfId="0" applyFont="1" applyFill="1" applyBorder="1" applyAlignment="1" applyProtection="1">
      <alignment horizontal="center"/>
    </xf>
    <xf numFmtId="0" fontId="1" fillId="0" borderId="16" xfId="0" applyFont="1" applyFill="1" applyBorder="1" applyAlignment="1" applyProtection="1">
      <alignment horizontal="center"/>
    </xf>
    <xf numFmtId="0" fontId="13" fillId="0" borderId="16" xfId="0" applyFont="1" applyFill="1" applyBorder="1" applyAlignment="1" applyProtection="1">
      <alignment shrinkToFit="1"/>
    </xf>
    <xf numFmtId="0" fontId="13" fillId="0" borderId="86" xfId="0" applyFont="1" applyFill="1" applyBorder="1" applyAlignment="1" applyProtection="1">
      <alignment shrinkToFit="1"/>
    </xf>
    <xf numFmtId="0" fontId="13" fillId="0" borderId="3"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38" fontId="26" fillId="0" borderId="10" xfId="1" applyFont="1" applyFill="1" applyBorder="1" applyAlignment="1" applyProtection="1">
      <alignment horizontal="center" shrinkToFit="1"/>
    </xf>
    <xf numFmtId="0" fontId="23" fillId="0" borderId="5" xfId="0" applyFont="1" applyFill="1" applyBorder="1" applyAlignment="1" applyProtection="1">
      <alignment horizontal="center"/>
    </xf>
    <xf numFmtId="0" fontId="23" fillId="0" borderId="0" xfId="0" applyFont="1" applyFill="1" applyBorder="1" applyAlignment="1" applyProtection="1">
      <alignment horizontal="center" vertical="center"/>
    </xf>
    <xf numFmtId="0" fontId="23" fillId="0" borderId="29" xfId="0" applyFont="1" applyFill="1" applyBorder="1" applyAlignment="1" applyProtection="1">
      <alignment vertical="center"/>
    </xf>
    <xf numFmtId="0" fontId="23" fillId="0" borderId="0" xfId="0" applyFont="1" applyFill="1" applyBorder="1" applyAlignment="1" applyProtection="1">
      <alignment vertical="center"/>
    </xf>
    <xf numFmtId="38" fontId="27" fillId="0" borderId="0" xfId="2" applyFont="1" applyFill="1" applyAlignment="1" applyProtection="1">
      <alignment vertical="center" shrinkToFit="1"/>
    </xf>
    <xf numFmtId="0" fontId="31" fillId="0" borderId="0" xfId="0" applyFont="1" applyAlignment="1" applyProtection="1">
      <alignment horizontal="center" vertical="center"/>
    </xf>
    <xf numFmtId="38" fontId="27" fillId="0" borderId="0" xfId="1" applyFont="1" applyFill="1" applyAlignment="1" applyProtection="1">
      <alignment horizontal="center" vertical="center" shrinkToFit="1"/>
    </xf>
    <xf numFmtId="0" fontId="29" fillId="0" borderId="84" xfId="0" applyFont="1" applyFill="1" applyBorder="1" applyAlignment="1" applyProtection="1">
      <alignment horizontal="center" vertical="center"/>
    </xf>
    <xf numFmtId="38" fontId="27" fillId="0" borderId="0" xfId="1" applyFont="1" applyFill="1" applyBorder="1" applyAlignment="1" applyProtection="1">
      <alignment horizontal="center" vertical="center" shrinkToFit="1"/>
    </xf>
    <xf numFmtId="0" fontId="1" fillId="4" borderId="83" xfId="0" applyFont="1" applyFill="1" applyBorder="1" applyAlignment="1" applyProtection="1">
      <alignment horizontal="center" shrinkToFit="1"/>
      <protection locked="0"/>
    </xf>
    <xf numFmtId="0" fontId="1" fillId="4" borderId="13" xfId="0" applyFont="1" applyFill="1" applyBorder="1" applyAlignment="1" applyProtection="1">
      <alignment horizontal="center" shrinkToFit="1"/>
      <protection locked="0"/>
    </xf>
    <xf numFmtId="0" fontId="1" fillId="4" borderId="14" xfId="0" applyFont="1" applyFill="1" applyBorder="1" applyAlignment="1" applyProtection="1">
      <alignment horizontal="center" shrinkToFit="1"/>
      <protection locked="0"/>
    </xf>
    <xf numFmtId="0" fontId="23" fillId="0" borderId="27"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85" xfId="0" applyFont="1" applyFill="1" applyBorder="1" applyAlignment="1" applyProtection="1">
      <alignment horizontal="center" vertical="center"/>
    </xf>
    <xf numFmtId="0" fontId="14" fillId="0" borderId="89" xfId="0" applyFont="1" applyFill="1" applyBorder="1" applyAlignment="1" applyProtection="1">
      <alignment horizontal="center" vertical="center" textRotation="255" wrapText="1"/>
    </xf>
    <xf numFmtId="0" fontId="14" fillId="0" borderId="30" xfId="0" applyFont="1" applyFill="1" applyBorder="1" applyAlignment="1" applyProtection="1">
      <alignment horizontal="center" vertical="center" textRotation="255"/>
    </xf>
    <xf numFmtId="0" fontId="14" fillId="0" borderId="4" xfId="0" applyFont="1" applyFill="1" applyBorder="1" applyAlignment="1" applyProtection="1">
      <alignment horizontal="center" vertical="center" textRotation="255"/>
    </xf>
    <xf numFmtId="0" fontId="14" fillId="0" borderId="37" xfId="0" applyFont="1" applyFill="1" applyBorder="1" applyAlignment="1" applyProtection="1">
      <alignment horizontal="center" vertical="center" textRotation="255"/>
    </xf>
    <xf numFmtId="0" fontId="14" fillId="0" borderId="90" xfId="0" applyFont="1" applyFill="1" applyBorder="1" applyAlignment="1" applyProtection="1">
      <alignment horizontal="center" vertical="center" textRotation="255"/>
    </xf>
    <xf numFmtId="0" fontId="14" fillId="0" borderId="6" xfId="0" applyFont="1" applyFill="1" applyBorder="1" applyAlignment="1" applyProtection="1">
      <alignment horizontal="center" vertical="center" textRotation="255"/>
    </xf>
    <xf numFmtId="0" fontId="14" fillId="0" borderId="89" xfId="0" applyFont="1" applyFill="1" applyBorder="1" applyAlignment="1" applyProtection="1">
      <alignment horizontal="center" vertical="center" textRotation="255"/>
    </xf>
    <xf numFmtId="179" fontId="44" fillId="4" borderId="98" xfId="0" applyNumberFormat="1" applyFont="1" applyFill="1" applyBorder="1" applyAlignment="1" applyProtection="1">
      <alignment horizontal="center" vertical="center"/>
      <protection locked="0"/>
    </xf>
    <xf numFmtId="179" fontId="44" fillId="4" borderId="3" xfId="0" applyNumberFormat="1" applyFont="1" applyFill="1" applyBorder="1" applyAlignment="1" applyProtection="1">
      <alignment horizontal="center" vertical="center"/>
      <protection locked="0"/>
    </xf>
    <xf numFmtId="179" fontId="44" fillId="4" borderId="27" xfId="0" applyNumberFormat="1" applyFont="1" applyFill="1" applyBorder="1" applyAlignment="1" applyProtection="1">
      <alignment horizontal="center" vertical="center"/>
      <protection locked="0"/>
    </xf>
    <xf numFmtId="179" fontId="44" fillId="4" borderId="28" xfId="0" applyNumberFormat="1" applyFont="1" applyFill="1" applyBorder="1" applyAlignment="1" applyProtection="1">
      <alignment horizontal="center" vertical="center"/>
      <protection locked="0"/>
    </xf>
    <xf numFmtId="49" fontId="10" fillId="0" borderId="0" xfId="0" applyNumberFormat="1" applyFont="1" applyAlignment="1" applyProtection="1">
      <alignment horizontal="center" vertical="center"/>
    </xf>
    <xf numFmtId="38" fontId="27" fillId="0" borderId="12" xfId="0" applyNumberFormat="1" applyFont="1" applyFill="1" applyBorder="1" applyAlignment="1" applyProtection="1">
      <alignment horizontal="right" shrinkToFit="1"/>
    </xf>
    <xf numFmtId="38" fontId="27" fillId="0" borderId="13" xfId="0" applyNumberFormat="1" applyFont="1" applyFill="1" applyBorder="1" applyAlignment="1" applyProtection="1">
      <alignment horizontal="right" shrinkToFit="1"/>
    </xf>
    <xf numFmtId="0" fontId="23" fillId="0" borderId="78" xfId="0" applyFont="1" applyFill="1" applyBorder="1" applyAlignment="1" applyProtection="1">
      <alignment horizontal="center" vertical="center"/>
    </xf>
    <xf numFmtId="0" fontId="23" fillId="0" borderId="9" xfId="0" applyFont="1" applyFill="1" applyBorder="1" applyAlignment="1" applyProtection="1">
      <alignment horizontal="center" vertical="center"/>
    </xf>
    <xf numFmtId="0" fontId="23" fillId="0" borderId="79" xfId="0" applyFont="1" applyFill="1" applyBorder="1" applyAlignment="1" applyProtection="1">
      <alignment horizontal="center" vertical="center"/>
    </xf>
    <xf numFmtId="0" fontId="23" fillId="0" borderId="80" xfId="0" applyFont="1" applyBorder="1" applyAlignment="1" applyProtection="1">
      <alignment horizontal="center"/>
    </xf>
    <xf numFmtId="0" fontId="23" fillId="0" borderId="81" xfId="0" applyFont="1" applyBorder="1" applyAlignment="1" applyProtection="1">
      <alignment horizontal="center"/>
    </xf>
    <xf numFmtId="0" fontId="23" fillId="0" borderId="82" xfId="0" applyFont="1" applyBorder="1" applyAlignment="1" applyProtection="1">
      <alignment horizontal="center"/>
    </xf>
    <xf numFmtId="0" fontId="23"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9" fillId="3" borderId="0" xfId="0" applyFont="1" applyFill="1" applyAlignment="1" applyProtection="1">
      <alignment horizontal="center" vertical="center"/>
      <protection locked="0"/>
    </xf>
    <xf numFmtId="0" fontId="23" fillId="0" borderId="4" xfId="0" applyFont="1" applyFill="1" applyBorder="1" applyAlignment="1" applyProtection="1">
      <alignment horizontal="center" vertical="center"/>
    </xf>
    <xf numFmtId="0" fontId="1" fillId="4" borderId="12" xfId="0" applyFont="1" applyFill="1" applyBorder="1" applyAlignment="1" applyProtection="1">
      <alignment horizontal="center" vertical="center" shrinkToFit="1"/>
    </xf>
    <xf numFmtId="0" fontId="1" fillId="4" borderId="13" xfId="0" applyFont="1" applyFill="1" applyBorder="1" applyAlignment="1" applyProtection="1">
      <alignment horizontal="center" vertical="center" shrinkToFit="1"/>
    </xf>
    <xf numFmtId="0" fontId="1" fillId="4" borderId="14" xfId="0" applyFont="1" applyFill="1" applyBorder="1" applyAlignment="1" applyProtection="1">
      <alignment horizontal="center" vertical="center" shrinkToFit="1"/>
    </xf>
    <xf numFmtId="38" fontId="25" fillId="4" borderId="12" xfId="2" applyNumberFormat="1" applyFont="1" applyFill="1" applyBorder="1" applyAlignment="1" applyProtection="1">
      <alignment shrinkToFit="1"/>
    </xf>
    <xf numFmtId="38" fontId="25" fillId="4" borderId="13" xfId="2" applyNumberFormat="1" applyFont="1" applyFill="1" applyBorder="1" applyAlignment="1" applyProtection="1">
      <alignment shrinkToFit="1"/>
    </xf>
    <xf numFmtId="38" fontId="25" fillId="4" borderId="14" xfId="2" applyNumberFormat="1" applyFont="1" applyFill="1" applyBorder="1" applyAlignment="1" applyProtection="1">
      <alignment shrinkToFit="1"/>
    </xf>
    <xf numFmtId="0" fontId="1" fillId="4" borderId="12" xfId="0" applyFont="1" applyFill="1" applyBorder="1" applyAlignment="1" applyProtection="1">
      <alignment horizontal="center" vertical="center" shrinkToFit="1"/>
      <protection locked="0"/>
    </xf>
    <xf numFmtId="0" fontId="1" fillId="4" borderId="13" xfId="0" applyFont="1" applyFill="1" applyBorder="1" applyAlignment="1" applyProtection="1">
      <alignment horizontal="center" vertical="center" shrinkToFit="1"/>
      <protection locked="0"/>
    </xf>
    <xf numFmtId="0" fontId="1" fillId="4" borderId="14" xfId="0" applyFont="1" applyFill="1" applyBorder="1" applyAlignment="1" applyProtection="1">
      <alignment horizontal="center" vertical="center" shrinkToFit="1"/>
      <protection locked="0"/>
    </xf>
    <xf numFmtId="0" fontId="23" fillId="0" borderId="0" xfId="0" applyFont="1" applyFill="1" applyAlignment="1" applyProtection="1">
      <alignment shrinkToFit="1"/>
    </xf>
    <xf numFmtId="0" fontId="13" fillId="0" borderId="98"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49" fontId="30" fillId="3" borderId="83" xfId="0" applyNumberFormat="1" applyFont="1" applyFill="1" applyBorder="1" applyAlignment="1" applyProtection="1">
      <alignment horizontal="center"/>
    </xf>
    <xf numFmtId="49" fontId="30" fillId="3" borderId="13" xfId="0" applyNumberFormat="1" applyFont="1" applyFill="1" applyBorder="1" applyAlignment="1" applyProtection="1">
      <alignment horizontal="center"/>
    </xf>
    <xf numFmtId="49" fontId="30" fillId="3" borderId="14" xfId="0" applyNumberFormat="1" applyFont="1" applyFill="1" applyBorder="1" applyAlignment="1" applyProtection="1">
      <alignment horizontal="center"/>
    </xf>
    <xf numFmtId="49" fontId="51" fillId="3" borderId="64" xfId="0" applyNumberFormat="1" applyFont="1" applyFill="1" applyBorder="1" applyAlignment="1" applyProtection="1">
      <alignment horizontal="center"/>
    </xf>
    <xf numFmtId="49" fontId="51" fillId="3" borderId="87" xfId="0" applyNumberFormat="1" applyFont="1" applyFill="1" applyBorder="1" applyAlignment="1" applyProtection="1">
      <alignment horizontal="center"/>
    </xf>
    <xf numFmtId="49" fontId="51" fillId="3" borderId="8" xfId="0" applyNumberFormat="1" applyFont="1" applyFill="1" applyBorder="1" applyAlignment="1" applyProtection="1">
      <alignment horizontal="center"/>
    </xf>
    <xf numFmtId="49" fontId="51" fillId="3" borderId="9" xfId="0" applyNumberFormat="1" applyFont="1" applyFill="1" applyBorder="1" applyAlignment="1" applyProtection="1">
      <alignment horizontal="center"/>
    </xf>
    <xf numFmtId="49" fontId="51" fillId="3" borderId="88" xfId="0" applyNumberFormat="1" applyFont="1" applyFill="1" applyBorder="1" applyAlignment="1" applyProtection="1">
      <alignment horizontal="center"/>
    </xf>
    <xf numFmtId="49" fontId="30" fillId="3" borderId="78" xfId="0" applyNumberFormat="1" applyFont="1" applyFill="1" applyBorder="1" applyAlignment="1" applyProtection="1">
      <alignment horizontal="center"/>
    </xf>
    <xf numFmtId="49" fontId="30" fillId="3" borderId="9" xfId="0" applyNumberFormat="1" applyFont="1" applyFill="1" applyBorder="1" applyAlignment="1" applyProtection="1">
      <alignment horizontal="center"/>
    </xf>
    <xf numFmtId="49" fontId="30" fillId="3" borderId="79" xfId="0" applyNumberFormat="1" applyFont="1" applyFill="1" applyBorder="1" applyAlignment="1" applyProtection="1">
      <alignment horizontal="center"/>
    </xf>
    <xf numFmtId="178" fontId="23" fillId="0" borderId="13" xfId="0" applyNumberFormat="1" applyFont="1" applyFill="1" applyBorder="1" applyAlignment="1" applyProtection="1">
      <alignment horizontal="center" vertical="center"/>
    </xf>
    <xf numFmtId="0" fontId="42" fillId="0" borderId="0" xfId="0" applyFont="1" applyAlignment="1" applyProtection="1">
      <alignment horizontal="left" vertical="center" wrapText="1"/>
    </xf>
    <xf numFmtId="0" fontId="47" fillId="3" borderId="95" xfId="0" applyFont="1" applyFill="1" applyBorder="1" applyAlignment="1" applyProtection="1">
      <alignment horizontal="center" vertical="center"/>
    </xf>
    <xf numFmtId="0" fontId="47" fillId="3" borderId="1" xfId="0" applyFont="1" applyFill="1" applyBorder="1" applyAlignment="1" applyProtection="1">
      <alignment horizontal="center" vertical="center"/>
    </xf>
    <xf numFmtId="0" fontId="47" fillId="3" borderId="3" xfId="0" applyFont="1" applyFill="1" applyBorder="1" applyAlignment="1" applyProtection="1">
      <alignment horizontal="center" vertical="center"/>
    </xf>
    <xf numFmtId="0" fontId="47" fillId="3" borderId="26" xfId="0" applyFont="1" applyFill="1" applyBorder="1" applyAlignment="1" applyProtection="1">
      <alignment horizontal="center" vertical="center"/>
    </xf>
    <xf numFmtId="0" fontId="47" fillId="3" borderId="10" xfId="0" applyFont="1" applyFill="1" applyBorder="1" applyAlignment="1" applyProtection="1">
      <alignment horizontal="center" vertical="center"/>
    </xf>
    <xf numFmtId="0" fontId="47" fillId="3" borderId="28" xfId="0" applyFont="1" applyFill="1" applyBorder="1" applyAlignment="1" applyProtection="1">
      <alignment horizontal="center" vertical="center"/>
    </xf>
    <xf numFmtId="49" fontId="48" fillId="3" borderId="95" xfId="0" applyNumberFormat="1" applyFont="1" applyFill="1" applyBorder="1" applyAlignment="1" applyProtection="1">
      <alignment horizontal="center" vertical="center"/>
    </xf>
    <xf numFmtId="49" fontId="48" fillId="3" borderId="1" xfId="0" applyNumberFormat="1" applyFont="1" applyFill="1" applyBorder="1" applyAlignment="1" applyProtection="1">
      <alignment horizontal="center" vertical="center"/>
    </xf>
    <xf numFmtId="49" fontId="48" fillId="3" borderId="3" xfId="0" applyNumberFormat="1" applyFont="1" applyFill="1" applyBorder="1" applyAlignment="1" applyProtection="1">
      <alignment horizontal="center" vertical="center"/>
    </xf>
    <xf numFmtId="0" fontId="47" fillId="3" borderId="0" xfId="0" applyFont="1" applyFill="1" applyAlignment="1" applyProtection="1">
      <alignment horizontal="center" vertical="center"/>
    </xf>
    <xf numFmtId="0" fontId="48" fillId="3" borderId="0" xfId="0" applyFont="1" applyFill="1" applyAlignment="1" applyProtection="1">
      <alignment horizontal="center" vertical="center"/>
    </xf>
    <xf numFmtId="0" fontId="48" fillId="3" borderId="0" xfId="0" applyFont="1" applyFill="1" applyBorder="1" applyAlignment="1" applyProtection="1">
      <alignment horizontal="center" vertical="center"/>
    </xf>
    <xf numFmtId="49" fontId="51" fillId="3" borderId="36" xfId="0" applyNumberFormat="1" applyFont="1" applyFill="1" applyBorder="1" applyAlignment="1" applyProtection="1">
      <alignment horizontal="center"/>
    </xf>
    <xf numFmtId="49" fontId="51" fillId="3" borderId="29" xfId="0" applyNumberFormat="1" applyFont="1" applyFill="1" applyBorder="1" applyAlignment="1" applyProtection="1">
      <alignment horizontal="center"/>
    </xf>
    <xf numFmtId="49" fontId="51" fillId="3" borderId="96" xfId="0" applyNumberFormat="1" applyFont="1" applyFill="1" applyBorder="1" applyAlignment="1" applyProtection="1">
      <alignment horizontal="center"/>
    </xf>
    <xf numFmtId="38" fontId="51" fillId="4" borderId="12" xfId="2" applyNumberFormat="1" applyFont="1" applyFill="1" applyBorder="1" applyAlignment="1" applyProtection="1">
      <alignment shrinkToFit="1"/>
    </xf>
    <xf numFmtId="38" fontId="51" fillId="4" borderId="13" xfId="2" applyNumberFormat="1" applyFont="1" applyFill="1" applyBorder="1" applyAlignment="1" applyProtection="1">
      <alignment shrinkToFit="1"/>
    </xf>
    <xf numFmtId="38" fontId="51" fillId="4" borderId="14" xfId="2" applyNumberFormat="1" applyFont="1" applyFill="1" applyBorder="1" applyAlignment="1" applyProtection="1">
      <alignment shrinkToFit="1"/>
    </xf>
    <xf numFmtId="0" fontId="1" fillId="4" borderId="83" xfId="0" applyFont="1" applyFill="1" applyBorder="1" applyAlignment="1" applyProtection="1">
      <alignment horizontal="center" shrinkToFit="1"/>
    </xf>
    <xf numFmtId="0" fontId="1" fillId="4" borderId="13" xfId="0" applyFont="1" applyFill="1" applyBorder="1" applyAlignment="1" applyProtection="1">
      <alignment horizontal="center" shrinkToFit="1"/>
    </xf>
    <xf numFmtId="0" fontId="1" fillId="4" borderId="14" xfId="0" applyFont="1" applyFill="1" applyBorder="1" applyAlignment="1" applyProtection="1">
      <alignment horizontal="center" shrinkToFit="1"/>
    </xf>
    <xf numFmtId="179" fontId="50" fillId="4" borderId="98" xfId="0" applyNumberFormat="1" applyFont="1" applyFill="1" applyBorder="1" applyAlignment="1" applyProtection="1">
      <alignment horizontal="center" vertical="center"/>
    </xf>
    <xf numFmtId="179" fontId="50" fillId="4" borderId="3" xfId="0" applyNumberFormat="1" applyFont="1" applyFill="1" applyBorder="1" applyAlignment="1" applyProtection="1">
      <alignment horizontal="center" vertical="center"/>
    </xf>
    <xf numFmtId="179" fontId="50" fillId="4" borderId="27" xfId="0" applyNumberFormat="1" applyFont="1" applyFill="1" applyBorder="1" applyAlignment="1" applyProtection="1">
      <alignment horizontal="center" vertical="center"/>
    </xf>
    <xf numFmtId="179" fontId="50" fillId="4" borderId="28" xfId="0" applyNumberFormat="1" applyFont="1" applyFill="1" applyBorder="1" applyAlignment="1" applyProtection="1">
      <alignment horizontal="center" vertical="center"/>
    </xf>
    <xf numFmtId="38" fontId="25" fillId="4" borderId="12" xfId="2" applyFont="1" applyFill="1" applyBorder="1" applyAlignment="1" applyProtection="1">
      <alignment horizontal="center" shrinkToFit="1"/>
    </xf>
    <xf numFmtId="38" fontId="25" fillId="4" borderId="13" xfId="2" applyFont="1" applyFill="1" applyBorder="1" applyAlignment="1" applyProtection="1">
      <alignment horizontal="center" shrinkToFit="1"/>
    </xf>
    <xf numFmtId="38" fontId="25" fillId="4" borderId="14" xfId="2" applyFont="1" applyFill="1" applyBorder="1" applyAlignment="1" applyProtection="1">
      <alignment horizontal="center" shrinkToFit="1"/>
    </xf>
    <xf numFmtId="38" fontId="51" fillId="3" borderId="12" xfId="2" applyFont="1" applyFill="1" applyBorder="1" applyAlignment="1" applyProtection="1">
      <alignment shrinkToFit="1"/>
    </xf>
    <xf numFmtId="38" fontId="51" fillId="3" borderId="13" xfId="2" applyFont="1" applyFill="1" applyBorder="1" applyAlignment="1" applyProtection="1">
      <alignment shrinkToFit="1"/>
    </xf>
    <xf numFmtId="38" fontId="51" fillId="3" borderId="14" xfId="2" applyFont="1" applyFill="1" applyBorder="1" applyAlignment="1" applyProtection="1">
      <alignment shrinkToFit="1"/>
    </xf>
    <xf numFmtId="180" fontId="49" fillId="3" borderId="98" xfId="0" applyNumberFormat="1" applyFont="1" applyFill="1" applyBorder="1" applyAlignment="1" applyProtection="1">
      <alignment horizontal="center" vertical="center"/>
    </xf>
    <xf numFmtId="180" fontId="49" fillId="3" borderId="3" xfId="0" applyNumberFormat="1" applyFont="1" applyFill="1" applyBorder="1" applyAlignment="1" applyProtection="1">
      <alignment horizontal="center" vertical="center"/>
    </xf>
    <xf numFmtId="180" fontId="49" fillId="3" borderId="4" xfId="0" applyNumberFormat="1" applyFont="1" applyFill="1" applyBorder="1" applyAlignment="1" applyProtection="1">
      <alignment horizontal="center" vertical="center"/>
    </xf>
    <xf numFmtId="180" fontId="49" fillId="3" borderId="11" xfId="0" applyNumberFormat="1" applyFont="1" applyFill="1" applyBorder="1" applyAlignment="1" applyProtection="1">
      <alignment horizontal="center" vertical="center"/>
    </xf>
    <xf numFmtId="0" fontId="1" fillId="0" borderId="83" xfId="0" applyFont="1" applyFill="1" applyBorder="1" applyAlignment="1" applyProtection="1">
      <alignment horizontal="center" vertical="center"/>
    </xf>
    <xf numFmtId="38" fontId="51" fillId="4" borderId="12" xfId="2" applyFont="1" applyFill="1" applyBorder="1" applyAlignment="1" applyProtection="1">
      <alignment shrinkToFit="1"/>
    </xf>
    <xf numFmtId="38" fontId="51" fillId="4" borderId="13" xfId="2" applyFont="1" applyFill="1" applyBorder="1" applyAlignment="1" applyProtection="1">
      <alignment shrinkToFit="1"/>
    </xf>
    <xf numFmtId="38" fontId="51" fillId="4" borderId="14" xfId="2" applyFont="1" applyFill="1" applyBorder="1" applyAlignment="1" applyProtection="1">
      <alignment shrinkToFit="1"/>
    </xf>
    <xf numFmtId="0" fontId="9" fillId="4" borderId="9" xfId="0" applyFont="1" applyFill="1" applyBorder="1" applyAlignment="1" applyProtection="1">
      <alignment shrinkToFit="1"/>
    </xf>
    <xf numFmtId="0" fontId="48" fillId="3" borderId="13" xfId="0" applyFont="1" applyFill="1" applyBorder="1" applyAlignment="1" applyProtection="1">
      <alignment shrinkToFit="1"/>
    </xf>
    <xf numFmtId="0" fontId="9" fillId="4" borderId="13" xfId="0" applyFont="1" applyFill="1" applyBorder="1" applyAlignment="1" applyProtection="1">
      <alignment shrinkToFit="1"/>
    </xf>
    <xf numFmtId="0" fontId="51" fillId="3" borderId="5" xfId="0" applyFont="1" applyFill="1" applyBorder="1" applyAlignment="1" applyProtection="1">
      <alignment horizontal="center"/>
    </xf>
    <xf numFmtId="0" fontId="25" fillId="4" borderId="5" xfId="0" applyFont="1" applyFill="1" applyBorder="1" applyAlignment="1" applyProtection="1">
      <alignment horizontal="center"/>
    </xf>
    <xf numFmtId="0" fontId="48" fillId="3" borderId="9" xfId="0" applyFont="1" applyFill="1" applyBorder="1" applyAlignment="1" applyProtection="1">
      <alignment shrinkToFit="1"/>
    </xf>
    <xf numFmtId="0" fontId="26" fillId="4" borderId="1" xfId="0" applyFont="1" applyFill="1" applyBorder="1" applyAlignment="1" applyProtection="1">
      <alignment horizontal="center" vertical="center" shrinkToFit="1"/>
    </xf>
    <xf numFmtId="0" fontId="26" fillId="4" borderId="5" xfId="0" applyFont="1" applyFill="1" applyBorder="1" applyAlignment="1" applyProtection="1">
      <alignment horizontal="center" vertical="center" shrinkToFit="1"/>
    </xf>
    <xf numFmtId="0" fontId="25" fillId="4" borderId="1" xfId="0" applyFont="1" applyFill="1" applyBorder="1" applyAlignment="1" applyProtection="1">
      <alignment horizontal="center" vertical="center" shrinkToFit="1"/>
    </xf>
    <xf numFmtId="0" fontId="25" fillId="4" borderId="5" xfId="0" applyFont="1" applyFill="1" applyBorder="1" applyAlignment="1" applyProtection="1">
      <alignment horizontal="center" vertical="center" shrinkToFit="1"/>
    </xf>
    <xf numFmtId="0" fontId="25" fillId="4" borderId="1" xfId="0" applyFont="1" applyFill="1" applyBorder="1" applyAlignment="1" applyProtection="1">
      <alignment horizontal="center"/>
    </xf>
    <xf numFmtId="0" fontId="23" fillId="0" borderId="91" xfId="0" applyFont="1" applyFill="1" applyBorder="1" applyAlignment="1" applyProtection="1">
      <alignment horizontal="center" vertical="center"/>
    </xf>
    <xf numFmtId="0" fontId="23" fillId="0" borderId="92" xfId="0" applyFont="1" applyFill="1" applyBorder="1" applyAlignment="1" applyProtection="1">
      <alignment horizontal="center" vertical="center"/>
    </xf>
    <xf numFmtId="0" fontId="23" fillId="0" borderId="99" xfId="0" applyFont="1" applyFill="1" applyBorder="1" applyAlignment="1" applyProtection="1">
      <alignment horizontal="center" vertical="center"/>
    </xf>
    <xf numFmtId="179" fontId="46" fillId="3" borderId="98" xfId="0" applyNumberFormat="1" applyFont="1" applyFill="1" applyBorder="1" applyAlignment="1" applyProtection="1">
      <alignment horizontal="center" vertical="center"/>
    </xf>
    <xf numFmtId="179" fontId="46" fillId="3" borderId="3" xfId="0" applyNumberFormat="1" applyFont="1" applyFill="1" applyBorder="1" applyAlignment="1" applyProtection="1">
      <alignment horizontal="center" vertical="center"/>
    </xf>
    <xf numFmtId="179" fontId="46" fillId="3" borderId="4" xfId="0" applyNumberFormat="1" applyFont="1" applyFill="1" applyBorder="1" applyAlignment="1" applyProtection="1">
      <alignment horizontal="center" vertical="center"/>
    </xf>
    <xf numFmtId="179" fontId="46" fillId="3" borderId="11" xfId="0" applyNumberFormat="1" applyFont="1" applyFill="1" applyBorder="1" applyAlignment="1" applyProtection="1">
      <alignment horizontal="center" vertical="center"/>
    </xf>
    <xf numFmtId="0" fontId="26" fillId="4" borderId="5" xfId="0" applyFont="1" applyFill="1" applyBorder="1" applyAlignment="1" applyProtection="1">
      <alignment horizontal="center"/>
    </xf>
    <xf numFmtId="0" fontId="17" fillId="0" borderId="36" xfId="0" applyFont="1" applyBorder="1" applyAlignment="1" applyProtection="1">
      <alignment horizontal="center" vertical="center"/>
    </xf>
    <xf numFmtId="0" fontId="17" fillId="0" borderId="29" xfId="0" applyFont="1" applyBorder="1" applyAlignment="1" applyProtection="1">
      <alignment horizontal="center" vertical="center"/>
    </xf>
    <xf numFmtId="0" fontId="17" fillId="0" borderId="30" xfId="0" applyFont="1" applyBorder="1" applyAlignment="1" applyProtection="1">
      <alignment horizontal="center" vertical="center"/>
    </xf>
    <xf numFmtId="0" fontId="17" fillId="0" borderId="35"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37" fillId="0" borderId="0" xfId="0" applyFont="1" applyAlignment="1" applyProtection="1">
      <alignment horizontal="left" vertical="center"/>
    </xf>
    <xf numFmtId="0" fontId="46" fillId="3" borderId="0" xfId="0" applyFont="1" applyFill="1" applyAlignment="1" applyProtection="1">
      <alignment horizontal="center" vertical="center"/>
    </xf>
    <xf numFmtId="0" fontId="26" fillId="4" borderId="1" xfId="0" applyFont="1" applyFill="1" applyBorder="1" applyAlignment="1" applyProtection="1">
      <alignment horizontal="center"/>
    </xf>
    <xf numFmtId="0" fontId="47" fillId="3" borderId="1" xfId="0" applyFont="1" applyFill="1" applyBorder="1" applyAlignment="1" applyProtection="1">
      <alignment horizontal="center"/>
    </xf>
    <xf numFmtId="0" fontId="49" fillId="4" borderId="1" xfId="0" applyFont="1" applyFill="1" applyBorder="1" applyAlignment="1" applyProtection="1">
      <alignment horizontal="center" vertical="center" shrinkToFit="1"/>
    </xf>
    <xf numFmtId="0" fontId="49" fillId="4" borderId="5" xfId="0" applyFont="1" applyFill="1" applyBorder="1" applyAlignment="1" applyProtection="1">
      <alignment horizontal="center" vertical="center" shrinkToFit="1"/>
    </xf>
    <xf numFmtId="0" fontId="51" fillId="4" borderId="1" xfId="0" applyFont="1" applyFill="1" applyBorder="1" applyAlignment="1" applyProtection="1">
      <alignment horizontal="center"/>
    </xf>
    <xf numFmtId="0" fontId="51" fillId="4" borderId="5" xfId="0" applyFont="1" applyFill="1" applyBorder="1" applyAlignment="1" applyProtection="1">
      <alignment horizontal="center"/>
    </xf>
    <xf numFmtId="0" fontId="9" fillId="0" borderId="0" xfId="0" applyFont="1" applyFill="1" applyAlignment="1" applyProtection="1">
      <alignment horizontal="center" vertical="center"/>
    </xf>
    <xf numFmtId="0" fontId="48" fillId="4" borderId="13" xfId="0" applyFont="1" applyFill="1" applyBorder="1" applyAlignment="1" applyProtection="1">
      <alignment shrinkToFit="1"/>
    </xf>
    <xf numFmtId="0" fontId="48" fillId="4" borderId="9" xfId="0" applyFont="1" applyFill="1" applyBorder="1" applyAlignment="1" applyProtection="1">
      <alignment shrinkToFit="1"/>
    </xf>
    <xf numFmtId="179" fontId="14" fillId="4" borderId="98" xfId="0" applyNumberFormat="1" applyFont="1" applyFill="1" applyBorder="1" applyAlignment="1" applyProtection="1">
      <alignment horizontal="center" vertical="center"/>
    </xf>
    <xf numFmtId="179" fontId="14" fillId="4" borderId="3" xfId="0" applyNumberFormat="1" applyFont="1" applyFill="1" applyBorder="1" applyAlignment="1" applyProtection="1">
      <alignment horizontal="center" vertical="center"/>
    </xf>
    <xf numFmtId="179" fontId="14" fillId="4" borderId="27" xfId="0" applyNumberFormat="1" applyFont="1" applyFill="1" applyBorder="1" applyAlignment="1" applyProtection="1">
      <alignment horizontal="center" vertical="center"/>
    </xf>
    <xf numFmtId="179" fontId="14" fillId="4" borderId="28" xfId="0" applyNumberFormat="1" applyFont="1" applyFill="1" applyBorder="1" applyAlignment="1" applyProtection="1">
      <alignment horizontal="center" vertical="center"/>
    </xf>
    <xf numFmtId="0" fontId="9" fillId="0" borderId="13" xfId="0" applyFont="1" applyBorder="1" applyAlignment="1" applyProtection="1">
      <alignment shrinkToFit="1"/>
    </xf>
    <xf numFmtId="0" fontId="31" fillId="0" borderId="13" xfId="0" applyFont="1" applyBorder="1" applyAlignment="1" applyProtection="1">
      <alignment shrinkToFit="1"/>
    </xf>
    <xf numFmtId="0" fontId="39" fillId="0" borderId="0" xfId="0" applyFont="1" applyAlignment="1" applyProtection="1">
      <alignment vertical="center"/>
    </xf>
    <xf numFmtId="0" fontId="42" fillId="0" borderId="0" xfId="0" applyFont="1" applyAlignment="1" applyProtection="1">
      <alignment horizontal="center" vertical="center" wrapText="1"/>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9525</xdr:colOff>
      <xdr:row>30</xdr:row>
      <xdr:rowOff>38100</xdr:rowOff>
    </xdr:from>
    <xdr:to>
      <xdr:col>22</xdr:col>
      <xdr:colOff>161925</xdr:colOff>
      <xdr:row>31</xdr:row>
      <xdr:rowOff>190500</xdr:rowOff>
    </xdr:to>
    <xdr:sp macro="" textlink="">
      <xdr:nvSpPr>
        <xdr:cNvPr id="15429" name="Line 23">
          <a:extLst>
            <a:ext uri="{FF2B5EF4-FFF2-40B4-BE49-F238E27FC236}">
              <a16:creationId xmlns:a16="http://schemas.microsoft.com/office/drawing/2014/main" id="{97A5BB6A-3321-4911-85FC-ACAD38CDA1F1}"/>
            </a:ext>
          </a:extLst>
        </xdr:cNvPr>
        <xdr:cNvSpPr>
          <a:spLocks noChangeShapeType="1"/>
        </xdr:cNvSpPr>
      </xdr:nvSpPr>
      <xdr:spPr bwMode="auto">
        <a:xfrm flipV="1">
          <a:off x="3505200" y="4695825"/>
          <a:ext cx="69532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95250</xdr:colOff>
      <xdr:row>4</xdr:row>
      <xdr:rowOff>114300</xdr:rowOff>
    </xdr:from>
    <xdr:to>
      <xdr:col>43</xdr:col>
      <xdr:colOff>9525</xdr:colOff>
      <xdr:row>6</xdr:row>
      <xdr:rowOff>151130</xdr:rowOff>
    </xdr:to>
    <xdr:sp macro="" textlink="">
      <xdr:nvSpPr>
        <xdr:cNvPr id="3" name="テキスト ボックス 9">
          <a:extLst>
            <a:ext uri="{FF2B5EF4-FFF2-40B4-BE49-F238E27FC236}">
              <a16:creationId xmlns:a16="http://schemas.microsoft.com/office/drawing/2014/main" id="{79C7C6AD-173B-4992-8903-0B4A3BE2217F}"/>
            </a:ext>
          </a:extLst>
        </xdr:cNvPr>
        <xdr:cNvSpPr txBox="1"/>
      </xdr:nvSpPr>
      <xdr:spPr>
        <a:xfrm>
          <a:off x="7029450" y="352425"/>
          <a:ext cx="819150" cy="47498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短期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12</xdr:col>
      <xdr:colOff>19050</xdr:colOff>
      <xdr:row>40</xdr:row>
      <xdr:rowOff>19050</xdr:rowOff>
    </xdr:from>
    <xdr:ext cx="2321661" cy="259045"/>
    <xdr:sp macro="" textlink="">
      <xdr:nvSpPr>
        <xdr:cNvPr id="5" name="テキスト ボックス 4">
          <a:extLst>
            <a:ext uri="{FF2B5EF4-FFF2-40B4-BE49-F238E27FC236}">
              <a16:creationId xmlns:a16="http://schemas.microsoft.com/office/drawing/2014/main" id="{909FBA11-F567-4105-BCCE-C2229AEBC6D2}"/>
            </a:ext>
          </a:extLst>
        </xdr:cNvPr>
        <xdr:cNvSpPr txBox="1"/>
      </xdr:nvSpPr>
      <xdr:spPr>
        <a:xfrm>
          <a:off x="2247900" y="8077200"/>
          <a:ext cx="232166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Ｐ明朝" panose="02020600040205080304" pitchFamily="18" charset="-128"/>
              <a:ea typeface="ＭＳ Ｐ明朝" panose="02020600040205080304" pitchFamily="18" charset="-128"/>
            </a:rPr>
            <a:t>（</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医師の氏名</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は自ら署名してください）</a:t>
          </a:r>
        </a:p>
      </xdr:txBody>
    </xdr:sp>
    <xdr:clientData/>
  </xdr:oneCellAnchor>
  <xdr:oneCellAnchor>
    <xdr:from>
      <xdr:col>24</xdr:col>
      <xdr:colOff>0</xdr:colOff>
      <xdr:row>41</xdr:row>
      <xdr:rowOff>152400</xdr:rowOff>
    </xdr:from>
    <xdr:ext cx="2328201" cy="259045"/>
    <xdr:sp macro="" textlink="">
      <xdr:nvSpPr>
        <xdr:cNvPr id="7" name="テキスト ボックス 6">
          <a:extLst>
            <a:ext uri="{FF2B5EF4-FFF2-40B4-BE49-F238E27FC236}">
              <a16:creationId xmlns:a16="http://schemas.microsoft.com/office/drawing/2014/main" id="{EB97A1C9-25D1-4233-BF63-884608C12F1D}"/>
            </a:ext>
          </a:extLst>
        </xdr:cNvPr>
        <xdr:cNvSpPr txBox="1"/>
      </xdr:nvSpPr>
      <xdr:spPr>
        <a:xfrm>
          <a:off x="4400550" y="8562975"/>
          <a:ext cx="232820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Ｐ明朝" panose="02020600040205080304" pitchFamily="18" charset="-128"/>
              <a:ea typeface="ＭＳ Ｐ明朝" panose="02020600040205080304" pitchFamily="18" charset="-128"/>
            </a:rPr>
            <a:t>（</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請求者氏名</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は自ら署名してください）</a:t>
          </a:r>
        </a:p>
      </xdr:txBody>
    </xdr:sp>
    <xdr:clientData/>
  </xdr:oneCellAnchor>
  <xdr:twoCellAnchor>
    <xdr:from>
      <xdr:col>36</xdr:col>
      <xdr:colOff>171450</xdr:colOff>
      <xdr:row>66</xdr:row>
      <xdr:rowOff>123825</xdr:rowOff>
    </xdr:from>
    <xdr:to>
      <xdr:col>43</xdr:col>
      <xdr:colOff>123825</xdr:colOff>
      <xdr:row>67</xdr:row>
      <xdr:rowOff>209550</xdr:rowOff>
    </xdr:to>
    <xdr:grpSp>
      <xdr:nvGrpSpPr>
        <xdr:cNvPr id="6" name="グループ化 5">
          <a:extLst>
            <a:ext uri="{FF2B5EF4-FFF2-40B4-BE49-F238E27FC236}">
              <a16:creationId xmlns:a16="http://schemas.microsoft.com/office/drawing/2014/main" id="{5FA98D65-A07E-49B7-B318-10E691F86D19}"/>
            </a:ext>
          </a:extLst>
        </xdr:cNvPr>
        <xdr:cNvGrpSpPr/>
      </xdr:nvGrpSpPr>
      <xdr:grpSpPr>
        <a:xfrm>
          <a:off x="6743700" y="11877675"/>
          <a:ext cx="1219200" cy="723900"/>
          <a:chOff x="3795700" y="3786126"/>
          <a:chExt cx="1178052" cy="1111549"/>
        </a:xfrm>
      </xdr:grpSpPr>
      <xdr:sp macro="" textlink="">
        <xdr:nvSpPr>
          <xdr:cNvPr id="8" name="フリーフォーム: 図形 7">
            <a:extLst>
              <a:ext uri="{FF2B5EF4-FFF2-40B4-BE49-F238E27FC236}">
                <a16:creationId xmlns:a16="http://schemas.microsoft.com/office/drawing/2014/main" id="{7E1E0964-79E6-4CD6-89C8-C63F47162804}"/>
              </a:ext>
            </a:extLst>
          </xdr:cNvPr>
          <xdr:cNvSpPr/>
        </xdr:nvSpPr>
        <xdr:spPr>
          <a:xfrm>
            <a:off x="3795700" y="3786126"/>
            <a:ext cx="1178052" cy="1111549"/>
          </a:xfrm>
          <a:custGeom>
            <a:avLst/>
            <a:gdLst>
              <a:gd name="connsiteX0" fmla="*/ -128 w 1178052"/>
              <a:gd name="connsiteY0" fmla="*/ 554808 h 1111549"/>
              <a:gd name="connsiteX1" fmla="*/ 588898 w 1178052"/>
              <a:gd name="connsiteY1" fmla="*/ -967 h 1111549"/>
              <a:gd name="connsiteX2" fmla="*/ 1177925 w 1178052"/>
              <a:gd name="connsiteY2" fmla="*/ 554808 h 1111549"/>
              <a:gd name="connsiteX3" fmla="*/ 588898 w 1178052"/>
              <a:gd name="connsiteY3" fmla="*/ 1110583 h 1111549"/>
              <a:gd name="connsiteX4" fmla="*/ -128 w 1178052"/>
              <a:gd name="connsiteY4" fmla="*/ 554808 h 1111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78052" h="1111549">
                <a:moveTo>
                  <a:pt x="-128" y="554808"/>
                </a:moveTo>
                <a:cubicBezTo>
                  <a:pt x="-128" y="247858"/>
                  <a:pt x="263585" y="-967"/>
                  <a:pt x="588898" y="-967"/>
                </a:cubicBezTo>
                <a:cubicBezTo>
                  <a:pt x="914212" y="-967"/>
                  <a:pt x="1177925" y="247858"/>
                  <a:pt x="1177925" y="554808"/>
                </a:cubicBezTo>
                <a:cubicBezTo>
                  <a:pt x="1177925" y="861767"/>
                  <a:pt x="914212" y="1110583"/>
                  <a:pt x="588898" y="1110583"/>
                </a:cubicBezTo>
                <a:cubicBezTo>
                  <a:pt x="263585" y="1110583"/>
                  <a:pt x="-128" y="861767"/>
                  <a:pt x="-128" y="554808"/>
                </a:cubicBezTo>
                <a:close/>
              </a:path>
            </a:pathLst>
          </a:custGeom>
          <a:solidFill>
            <a:srgbClr val="FFFFFF"/>
          </a:solidFill>
          <a:ln w="6331" cap="flat">
            <a:solidFill>
              <a:srgbClr val="000000"/>
            </a:solidFill>
            <a:prstDash val="solid"/>
            <a:miter/>
          </a:ln>
        </xdr:spPr>
        <xdr:txBody>
          <a:bodyPr rtlCol="0" anchor="ctr"/>
          <a:lstStyle/>
          <a:p>
            <a:endParaRPr lang="ja-JP" altLang="en-US"/>
          </a:p>
        </xdr:txBody>
      </xdr:sp>
      <xdr:sp macro="" textlink="">
        <xdr:nvSpPr>
          <xdr:cNvPr id="9" name="テキスト ボックス 8">
            <a:extLst>
              <a:ext uri="{FF2B5EF4-FFF2-40B4-BE49-F238E27FC236}">
                <a16:creationId xmlns:a16="http://schemas.microsoft.com/office/drawing/2014/main" id="{3E03AED9-A883-40F5-9F9C-F0658E28418C}"/>
              </a:ext>
            </a:extLst>
          </xdr:cNvPr>
          <xdr:cNvSpPr txBox="1"/>
        </xdr:nvSpPr>
        <xdr:spPr>
          <a:xfrm>
            <a:off x="4117528" y="4115672"/>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所属所</a:t>
            </a:r>
          </a:p>
        </xdr:txBody>
      </xdr:sp>
      <xdr:sp macro="" textlink="">
        <xdr:nvSpPr>
          <xdr:cNvPr id="10" name="テキスト ボックス 9">
            <a:extLst>
              <a:ext uri="{FF2B5EF4-FFF2-40B4-BE49-F238E27FC236}">
                <a16:creationId xmlns:a16="http://schemas.microsoft.com/office/drawing/2014/main" id="{B447E881-8862-4CEA-AA9C-F390F1AC3172}"/>
              </a:ext>
            </a:extLst>
          </xdr:cNvPr>
          <xdr:cNvSpPr txBox="1"/>
        </xdr:nvSpPr>
        <xdr:spPr>
          <a:xfrm>
            <a:off x="4117528" y="4305681"/>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57150</xdr:colOff>
      <xdr:row>35</xdr:row>
      <xdr:rowOff>123825</xdr:rowOff>
    </xdr:from>
    <xdr:to>
      <xdr:col>66</xdr:col>
      <xdr:colOff>123825</xdr:colOff>
      <xdr:row>36</xdr:row>
      <xdr:rowOff>57150</xdr:rowOff>
    </xdr:to>
    <xdr:sp macro="" textlink="">
      <xdr:nvSpPr>
        <xdr:cNvPr id="16636" name="Freeform 51">
          <a:extLst>
            <a:ext uri="{FF2B5EF4-FFF2-40B4-BE49-F238E27FC236}">
              <a16:creationId xmlns:a16="http://schemas.microsoft.com/office/drawing/2014/main" id="{F8D7A2BB-2484-4B12-BD46-EC2306F8FF6E}"/>
            </a:ext>
          </a:extLst>
        </xdr:cNvPr>
        <xdr:cNvSpPr>
          <a:spLocks/>
        </xdr:cNvSpPr>
      </xdr:nvSpPr>
      <xdr:spPr bwMode="auto">
        <a:xfrm>
          <a:off x="7486650" y="6305550"/>
          <a:ext cx="752475"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16637" name="Freeform 52">
          <a:extLst>
            <a:ext uri="{FF2B5EF4-FFF2-40B4-BE49-F238E27FC236}">
              <a16:creationId xmlns:a16="http://schemas.microsoft.com/office/drawing/2014/main" id="{4ABFE5C2-8659-4AAD-B3BD-4CBC7456FAEE}"/>
            </a:ext>
          </a:extLst>
        </xdr:cNvPr>
        <xdr:cNvSpPr>
          <a:spLocks/>
        </xdr:cNvSpPr>
      </xdr:nvSpPr>
      <xdr:spPr bwMode="auto">
        <a:xfrm>
          <a:off x="7486650" y="4438650"/>
          <a:ext cx="752475"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35</xdr:row>
      <xdr:rowOff>123825</xdr:rowOff>
    </xdr:from>
    <xdr:to>
      <xdr:col>66</xdr:col>
      <xdr:colOff>123825</xdr:colOff>
      <xdr:row>36</xdr:row>
      <xdr:rowOff>57150</xdr:rowOff>
    </xdr:to>
    <xdr:sp macro="" textlink="">
      <xdr:nvSpPr>
        <xdr:cNvPr id="16639" name="Freeform 51">
          <a:extLst>
            <a:ext uri="{FF2B5EF4-FFF2-40B4-BE49-F238E27FC236}">
              <a16:creationId xmlns:a16="http://schemas.microsoft.com/office/drawing/2014/main" id="{BD91D5BF-BD8C-4087-BA7C-7E49642CC266}"/>
            </a:ext>
          </a:extLst>
        </xdr:cNvPr>
        <xdr:cNvSpPr>
          <a:spLocks/>
        </xdr:cNvSpPr>
      </xdr:nvSpPr>
      <xdr:spPr bwMode="auto">
        <a:xfrm>
          <a:off x="7486650" y="6305550"/>
          <a:ext cx="752475"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16640" name="Freeform 52">
          <a:extLst>
            <a:ext uri="{FF2B5EF4-FFF2-40B4-BE49-F238E27FC236}">
              <a16:creationId xmlns:a16="http://schemas.microsoft.com/office/drawing/2014/main" id="{9D746F46-D5E5-4C2B-8183-6008B6CFE39A}"/>
            </a:ext>
          </a:extLst>
        </xdr:cNvPr>
        <xdr:cNvSpPr>
          <a:spLocks/>
        </xdr:cNvSpPr>
      </xdr:nvSpPr>
      <xdr:spPr bwMode="auto">
        <a:xfrm>
          <a:off x="7486650" y="4438650"/>
          <a:ext cx="752475"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35</xdr:row>
      <xdr:rowOff>123825</xdr:rowOff>
    </xdr:from>
    <xdr:to>
      <xdr:col>66</xdr:col>
      <xdr:colOff>123825</xdr:colOff>
      <xdr:row>36</xdr:row>
      <xdr:rowOff>57150</xdr:rowOff>
    </xdr:to>
    <xdr:sp macro="" textlink="">
      <xdr:nvSpPr>
        <xdr:cNvPr id="16641" name="Freeform 51">
          <a:extLst>
            <a:ext uri="{FF2B5EF4-FFF2-40B4-BE49-F238E27FC236}">
              <a16:creationId xmlns:a16="http://schemas.microsoft.com/office/drawing/2014/main" id="{1DF12BD8-8919-4440-A9A2-89F2B21E2C91}"/>
            </a:ext>
          </a:extLst>
        </xdr:cNvPr>
        <xdr:cNvSpPr>
          <a:spLocks/>
        </xdr:cNvSpPr>
      </xdr:nvSpPr>
      <xdr:spPr bwMode="auto">
        <a:xfrm>
          <a:off x="7486650" y="6305550"/>
          <a:ext cx="752475"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16642" name="Freeform 52">
          <a:extLst>
            <a:ext uri="{FF2B5EF4-FFF2-40B4-BE49-F238E27FC236}">
              <a16:creationId xmlns:a16="http://schemas.microsoft.com/office/drawing/2014/main" id="{D3D87232-BAA7-45BE-A2F8-EBC3D3490603}"/>
            </a:ext>
          </a:extLst>
        </xdr:cNvPr>
        <xdr:cNvSpPr>
          <a:spLocks/>
        </xdr:cNvSpPr>
      </xdr:nvSpPr>
      <xdr:spPr bwMode="auto">
        <a:xfrm>
          <a:off x="7486650" y="4438650"/>
          <a:ext cx="752475"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35</xdr:row>
      <xdr:rowOff>123825</xdr:rowOff>
    </xdr:from>
    <xdr:to>
      <xdr:col>66</xdr:col>
      <xdr:colOff>123825</xdr:colOff>
      <xdr:row>36</xdr:row>
      <xdr:rowOff>57150</xdr:rowOff>
    </xdr:to>
    <xdr:sp macro="" textlink="">
      <xdr:nvSpPr>
        <xdr:cNvPr id="16643" name="Freeform 51">
          <a:extLst>
            <a:ext uri="{FF2B5EF4-FFF2-40B4-BE49-F238E27FC236}">
              <a16:creationId xmlns:a16="http://schemas.microsoft.com/office/drawing/2014/main" id="{E724ED2D-CE65-4A25-87A2-89F86050308D}"/>
            </a:ext>
          </a:extLst>
        </xdr:cNvPr>
        <xdr:cNvSpPr>
          <a:spLocks/>
        </xdr:cNvSpPr>
      </xdr:nvSpPr>
      <xdr:spPr bwMode="auto">
        <a:xfrm>
          <a:off x="7486650" y="6305550"/>
          <a:ext cx="752475"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16644" name="Freeform 52">
          <a:extLst>
            <a:ext uri="{FF2B5EF4-FFF2-40B4-BE49-F238E27FC236}">
              <a16:creationId xmlns:a16="http://schemas.microsoft.com/office/drawing/2014/main" id="{0E595684-E242-4D35-B6ED-F97F1EF83899}"/>
            </a:ext>
          </a:extLst>
        </xdr:cNvPr>
        <xdr:cNvSpPr>
          <a:spLocks/>
        </xdr:cNvSpPr>
      </xdr:nvSpPr>
      <xdr:spPr bwMode="auto">
        <a:xfrm>
          <a:off x="7486650" y="4438650"/>
          <a:ext cx="752475"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29</xdr:col>
      <xdr:colOff>91109</xdr:colOff>
      <xdr:row>11</xdr:row>
      <xdr:rowOff>140805</xdr:rowOff>
    </xdr:from>
    <xdr:ext cx="1179425" cy="225703"/>
    <xdr:sp macro="" textlink="">
      <xdr:nvSpPr>
        <xdr:cNvPr id="10" name="テキスト ボックス 9">
          <a:extLst>
            <a:ext uri="{FF2B5EF4-FFF2-40B4-BE49-F238E27FC236}">
              <a16:creationId xmlns:a16="http://schemas.microsoft.com/office/drawing/2014/main" id="{A36A6032-87DA-42C2-B561-92CA620D65C7}"/>
            </a:ext>
          </a:extLst>
        </xdr:cNvPr>
        <xdr:cNvSpPr txBox="1"/>
      </xdr:nvSpPr>
      <xdr:spPr>
        <a:xfrm>
          <a:off x="4199283" y="2012675"/>
          <a:ext cx="117942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（自ら署名してください）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59</xdr:col>
      <xdr:colOff>57150</xdr:colOff>
      <xdr:row>35</xdr:row>
      <xdr:rowOff>123825</xdr:rowOff>
    </xdr:from>
    <xdr:to>
      <xdr:col>66</xdr:col>
      <xdr:colOff>123825</xdr:colOff>
      <xdr:row>36</xdr:row>
      <xdr:rowOff>57150</xdr:rowOff>
    </xdr:to>
    <xdr:sp macro="" textlink="">
      <xdr:nvSpPr>
        <xdr:cNvPr id="23773" name="Freeform 51">
          <a:extLst>
            <a:ext uri="{FF2B5EF4-FFF2-40B4-BE49-F238E27FC236}">
              <a16:creationId xmlns:a16="http://schemas.microsoft.com/office/drawing/2014/main" id="{F5F4C028-7E40-42A4-839A-B31026AEB4E5}"/>
            </a:ext>
          </a:extLst>
        </xdr:cNvPr>
        <xdr:cNvSpPr>
          <a:spLocks/>
        </xdr:cNvSpPr>
      </xdr:nvSpPr>
      <xdr:spPr bwMode="auto">
        <a:xfrm>
          <a:off x="7486650" y="6105525"/>
          <a:ext cx="752475"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23774" name="Freeform 52">
          <a:extLst>
            <a:ext uri="{FF2B5EF4-FFF2-40B4-BE49-F238E27FC236}">
              <a16:creationId xmlns:a16="http://schemas.microsoft.com/office/drawing/2014/main" id="{9466670D-1722-4126-89CC-6E948D11E019}"/>
            </a:ext>
          </a:extLst>
        </xdr:cNvPr>
        <xdr:cNvSpPr>
          <a:spLocks/>
        </xdr:cNvSpPr>
      </xdr:nvSpPr>
      <xdr:spPr bwMode="auto">
        <a:xfrm>
          <a:off x="7486650" y="4391025"/>
          <a:ext cx="752475"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35</xdr:row>
      <xdr:rowOff>123825</xdr:rowOff>
    </xdr:from>
    <xdr:to>
      <xdr:col>66</xdr:col>
      <xdr:colOff>123825</xdr:colOff>
      <xdr:row>36</xdr:row>
      <xdr:rowOff>57150</xdr:rowOff>
    </xdr:to>
    <xdr:sp macro="" textlink="">
      <xdr:nvSpPr>
        <xdr:cNvPr id="23776" name="Freeform 51">
          <a:extLst>
            <a:ext uri="{FF2B5EF4-FFF2-40B4-BE49-F238E27FC236}">
              <a16:creationId xmlns:a16="http://schemas.microsoft.com/office/drawing/2014/main" id="{370E6397-E4E6-4B02-804A-949645BB3071}"/>
            </a:ext>
          </a:extLst>
        </xdr:cNvPr>
        <xdr:cNvSpPr>
          <a:spLocks/>
        </xdr:cNvSpPr>
      </xdr:nvSpPr>
      <xdr:spPr bwMode="auto">
        <a:xfrm>
          <a:off x="7486650" y="6105525"/>
          <a:ext cx="752475"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23777" name="Freeform 52">
          <a:extLst>
            <a:ext uri="{FF2B5EF4-FFF2-40B4-BE49-F238E27FC236}">
              <a16:creationId xmlns:a16="http://schemas.microsoft.com/office/drawing/2014/main" id="{A4C86E31-864F-437E-8E74-BE8C0EF5CFD4}"/>
            </a:ext>
          </a:extLst>
        </xdr:cNvPr>
        <xdr:cNvSpPr>
          <a:spLocks/>
        </xdr:cNvSpPr>
      </xdr:nvSpPr>
      <xdr:spPr bwMode="auto">
        <a:xfrm>
          <a:off x="7486650" y="4391025"/>
          <a:ext cx="752475"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35</xdr:row>
      <xdr:rowOff>123825</xdr:rowOff>
    </xdr:from>
    <xdr:to>
      <xdr:col>66</xdr:col>
      <xdr:colOff>123825</xdr:colOff>
      <xdr:row>36</xdr:row>
      <xdr:rowOff>57150</xdr:rowOff>
    </xdr:to>
    <xdr:sp macro="" textlink="">
      <xdr:nvSpPr>
        <xdr:cNvPr id="23778" name="Freeform 51">
          <a:extLst>
            <a:ext uri="{FF2B5EF4-FFF2-40B4-BE49-F238E27FC236}">
              <a16:creationId xmlns:a16="http://schemas.microsoft.com/office/drawing/2014/main" id="{AEE85CBA-10EB-414D-A9C1-6BCCF8AB0486}"/>
            </a:ext>
          </a:extLst>
        </xdr:cNvPr>
        <xdr:cNvSpPr>
          <a:spLocks/>
        </xdr:cNvSpPr>
      </xdr:nvSpPr>
      <xdr:spPr bwMode="auto">
        <a:xfrm>
          <a:off x="7486650" y="6105525"/>
          <a:ext cx="752475"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23779" name="Freeform 52">
          <a:extLst>
            <a:ext uri="{FF2B5EF4-FFF2-40B4-BE49-F238E27FC236}">
              <a16:creationId xmlns:a16="http://schemas.microsoft.com/office/drawing/2014/main" id="{AC794A13-0048-4914-A181-AB37B8A37039}"/>
            </a:ext>
          </a:extLst>
        </xdr:cNvPr>
        <xdr:cNvSpPr>
          <a:spLocks/>
        </xdr:cNvSpPr>
      </xdr:nvSpPr>
      <xdr:spPr bwMode="auto">
        <a:xfrm>
          <a:off x="7486650" y="4391025"/>
          <a:ext cx="752475"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35</xdr:row>
      <xdr:rowOff>123825</xdr:rowOff>
    </xdr:from>
    <xdr:to>
      <xdr:col>66</xdr:col>
      <xdr:colOff>123825</xdr:colOff>
      <xdr:row>36</xdr:row>
      <xdr:rowOff>57150</xdr:rowOff>
    </xdr:to>
    <xdr:sp macro="" textlink="">
      <xdr:nvSpPr>
        <xdr:cNvPr id="23780" name="Freeform 51">
          <a:extLst>
            <a:ext uri="{FF2B5EF4-FFF2-40B4-BE49-F238E27FC236}">
              <a16:creationId xmlns:a16="http://schemas.microsoft.com/office/drawing/2014/main" id="{F8C06885-DE9C-4734-A463-A205A09D75F9}"/>
            </a:ext>
          </a:extLst>
        </xdr:cNvPr>
        <xdr:cNvSpPr>
          <a:spLocks/>
        </xdr:cNvSpPr>
      </xdr:nvSpPr>
      <xdr:spPr bwMode="auto">
        <a:xfrm>
          <a:off x="7486650" y="6105525"/>
          <a:ext cx="752475"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23781" name="Freeform 52">
          <a:extLst>
            <a:ext uri="{FF2B5EF4-FFF2-40B4-BE49-F238E27FC236}">
              <a16:creationId xmlns:a16="http://schemas.microsoft.com/office/drawing/2014/main" id="{0675D95D-1EBC-4DAC-B6C9-24C07DC00863}"/>
            </a:ext>
          </a:extLst>
        </xdr:cNvPr>
        <xdr:cNvSpPr>
          <a:spLocks/>
        </xdr:cNvSpPr>
      </xdr:nvSpPr>
      <xdr:spPr bwMode="auto">
        <a:xfrm>
          <a:off x="7486650" y="4391025"/>
          <a:ext cx="752475"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29</xdr:col>
      <xdr:colOff>76200</xdr:colOff>
      <xdr:row>11</xdr:row>
      <xdr:rowOff>142875</xdr:rowOff>
    </xdr:from>
    <xdr:ext cx="1179425" cy="225703"/>
    <xdr:sp macro="" textlink="">
      <xdr:nvSpPr>
        <xdr:cNvPr id="10" name="テキスト ボックス 9">
          <a:extLst>
            <a:ext uri="{FF2B5EF4-FFF2-40B4-BE49-F238E27FC236}">
              <a16:creationId xmlns:a16="http://schemas.microsoft.com/office/drawing/2014/main" id="{2E8E8092-730D-4161-AB44-D0BED45707B6}"/>
            </a:ext>
          </a:extLst>
        </xdr:cNvPr>
        <xdr:cNvSpPr txBox="1"/>
      </xdr:nvSpPr>
      <xdr:spPr>
        <a:xfrm>
          <a:off x="4143375" y="2009775"/>
          <a:ext cx="117942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（自ら署名してください）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59</xdr:col>
      <xdr:colOff>57150</xdr:colOff>
      <xdr:row>35</xdr:row>
      <xdr:rowOff>123825</xdr:rowOff>
    </xdr:from>
    <xdr:to>
      <xdr:col>66</xdr:col>
      <xdr:colOff>123825</xdr:colOff>
      <xdr:row>36</xdr:row>
      <xdr:rowOff>57150</xdr:rowOff>
    </xdr:to>
    <xdr:sp macro="" textlink="">
      <xdr:nvSpPr>
        <xdr:cNvPr id="19692" name="Freeform 51">
          <a:extLst>
            <a:ext uri="{FF2B5EF4-FFF2-40B4-BE49-F238E27FC236}">
              <a16:creationId xmlns:a16="http://schemas.microsoft.com/office/drawing/2014/main" id="{E28AD80D-A4ED-4E26-940B-F2DD7F6EB890}"/>
            </a:ext>
          </a:extLst>
        </xdr:cNvPr>
        <xdr:cNvSpPr>
          <a:spLocks/>
        </xdr:cNvSpPr>
      </xdr:nvSpPr>
      <xdr:spPr bwMode="auto">
        <a:xfrm>
          <a:off x="7515225" y="6048375"/>
          <a:ext cx="762000"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19693" name="Freeform 52">
          <a:extLst>
            <a:ext uri="{FF2B5EF4-FFF2-40B4-BE49-F238E27FC236}">
              <a16:creationId xmlns:a16="http://schemas.microsoft.com/office/drawing/2014/main" id="{496B05EA-7F73-4F09-AEF5-CCDB0422514D}"/>
            </a:ext>
          </a:extLst>
        </xdr:cNvPr>
        <xdr:cNvSpPr>
          <a:spLocks/>
        </xdr:cNvSpPr>
      </xdr:nvSpPr>
      <xdr:spPr bwMode="auto">
        <a:xfrm>
          <a:off x="7515225" y="4333875"/>
          <a:ext cx="762000"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19050</xdr:colOff>
      <xdr:row>20</xdr:row>
      <xdr:rowOff>123825</xdr:rowOff>
    </xdr:from>
    <xdr:to>
      <xdr:col>67</xdr:col>
      <xdr:colOff>9525</xdr:colOff>
      <xdr:row>23</xdr:row>
      <xdr:rowOff>47625</xdr:rowOff>
    </xdr:to>
    <xdr:sp macro="" textlink="">
      <xdr:nvSpPr>
        <xdr:cNvPr id="19613" name="円/楕円 7">
          <a:extLst>
            <a:ext uri="{FF2B5EF4-FFF2-40B4-BE49-F238E27FC236}">
              <a16:creationId xmlns:a16="http://schemas.microsoft.com/office/drawing/2014/main" id="{65999FB6-A309-49C1-B71E-0BB49EFFA1BE}"/>
            </a:ext>
          </a:extLst>
        </xdr:cNvPr>
        <xdr:cNvSpPr>
          <a:spLocks noChangeArrowheads="1"/>
        </xdr:cNvSpPr>
      </xdr:nvSpPr>
      <xdr:spPr bwMode="auto">
        <a:xfrm>
          <a:off x="7381875" y="3457575"/>
          <a:ext cx="933450" cy="381000"/>
        </a:xfrm>
        <a:prstGeom prst="ellipse">
          <a:avLst/>
        </a:prstGeom>
        <a:noFill/>
        <a:ln w="15875" algn="ctr">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18288" tIns="0" rIns="0" bIns="0" anchor="ctr" upright="1"/>
        <a:lstStyle/>
        <a:p>
          <a:pPr algn="ctr" rtl="0">
            <a:defRPr sz="1000"/>
          </a:pPr>
          <a:endParaRPr lang="ja-JP" altLang="en-US"/>
        </a:p>
      </xdr:txBody>
    </xdr:sp>
    <xdr:clientData/>
  </xdr:twoCellAnchor>
  <xdr:twoCellAnchor>
    <xdr:from>
      <xdr:col>59</xdr:col>
      <xdr:colOff>57150</xdr:colOff>
      <xdr:row>35</xdr:row>
      <xdr:rowOff>123825</xdr:rowOff>
    </xdr:from>
    <xdr:to>
      <xdr:col>66</xdr:col>
      <xdr:colOff>123825</xdr:colOff>
      <xdr:row>36</xdr:row>
      <xdr:rowOff>57150</xdr:rowOff>
    </xdr:to>
    <xdr:sp macro="" textlink="">
      <xdr:nvSpPr>
        <xdr:cNvPr id="19696" name="Freeform 51">
          <a:extLst>
            <a:ext uri="{FF2B5EF4-FFF2-40B4-BE49-F238E27FC236}">
              <a16:creationId xmlns:a16="http://schemas.microsoft.com/office/drawing/2014/main" id="{FABC2333-74D1-4245-A48A-96A867817819}"/>
            </a:ext>
          </a:extLst>
        </xdr:cNvPr>
        <xdr:cNvSpPr>
          <a:spLocks/>
        </xdr:cNvSpPr>
      </xdr:nvSpPr>
      <xdr:spPr bwMode="auto">
        <a:xfrm>
          <a:off x="7515225" y="6048375"/>
          <a:ext cx="762000"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19697" name="Freeform 52">
          <a:extLst>
            <a:ext uri="{FF2B5EF4-FFF2-40B4-BE49-F238E27FC236}">
              <a16:creationId xmlns:a16="http://schemas.microsoft.com/office/drawing/2014/main" id="{38344937-358F-4ED7-8F3A-79169B09B256}"/>
            </a:ext>
          </a:extLst>
        </xdr:cNvPr>
        <xdr:cNvSpPr>
          <a:spLocks/>
        </xdr:cNvSpPr>
      </xdr:nvSpPr>
      <xdr:spPr bwMode="auto">
        <a:xfrm>
          <a:off x="7515225" y="4333875"/>
          <a:ext cx="762000"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35</xdr:row>
      <xdr:rowOff>123825</xdr:rowOff>
    </xdr:from>
    <xdr:to>
      <xdr:col>66</xdr:col>
      <xdr:colOff>123825</xdr:colOff>
      <xdr:row>36</xdr:row>
      <xdr:rowOff>57150</xdr:rowOff>
    </xdr:to>
    <xdr:sp macro="" textlink="">
      <xdr:nvSpPr>
        <xdr:cNvPr id="19698" name="Freeform 51">
          <a:extLst>
            <a:ext uri="{FF2B5EF4-FFF2-40B4-BE49-F238E27FC236}">
              <a16:creationId xmlns:a16="http://schemas.microsoft.com/office/drawing/2014/main" id="{76C1365B-8718-4BDF-9DF7-E928265884B8}"/>
            </a:ext>
          </a:extLst>
        </xdr:cNvPr>
        <xdr:cNvSpPr>
          <a:spLocks/>
        </xdr:cNvSpPr>
      </xdr:nvSpPr>
      <xdr:spPr bwMode="auto">
        <a:xfrm>
          <a:off x="7515225" y="6048375"/>
          <a:ext cx="762000"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19699" name="Freeform 52">
          <a:extLst>
            <a:ext uri="{FF2B5EF4-FFF2-40B4-BE49-F238E27FC236}">
              <a16:creationId xmlns:a16="http://schemas.microsoft.com/office/drawing/2014/main" id="{6F6F00E9-95D3-4BD5-919C-CF5AE0C8FDD2}"/>
            </a:ext>
          </a:extLst>
        </xdr:cNvPr>
        <xdr:cNvSpPr>
          <a:spLocks/>
        </xdr:cNvSpPr>
      </xdr:nvSpPr>
      <xdr:spPr bwMode="auto">
        <a:xfrm>
          <a:off x="7515225" y="4333875"/>
          <a:ext cx="762000"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35</xdr:row>
      <xdr:rowOff>123825</xdr:rowOff>
    </xdr:from>
    <xdr:to>
      <xdr:col>66</xdr:col>
      <xdr:colOff>123825</xdr:colOff>
      <xdr:row>36</xdr:row>
      <xdr:rowOff>57150</xdr:rowOff>
    </xdr:to>
    <xdr:sp macro="" textlink="">
      <xdr:nvSpPr>
        <xdr:cNvPr id="19700" name="Freeform 51">
          <a:extLst>
            <a:ext uri="{FF2B5EF4-FFF2-40B4-BE49-F238E27FC236}">
              <a16:creationId xmlns:a16="http://schemas.microsoft.com/office/drawing/2014/main" id="{02D42813-F7DE-4EFA-BFD7-8666F4A80040}"/>
            </a:ext>
          </a:extLst>
        </xdr:cNvPr>
        <xdr:cNvSpPr>
          <a:spLocks/>
        </xdr:cNvSpPr>
      </xdr:nvSpPr>
      <xdr:spPr bwMode="auto">
        <a:xfrm>
          <a:off x="7515225" y="6048375"/>
          <a:ext cx="762000" cy="123825"/>
        </a:xfrm>
        <a:custGeom>
          <a:avLst/>
          <a:gdLst>
            <a:gd name="T0" fmla="*/ 0 w 69"/>
            <a:gd name="T1" fmla="*/ 0 h 7"/>
            <a:gd name="T2" fmla="*/ 2147483646 w 69"/>
            <a:gd name="T3" fmla="*/ 2147483646 h 7"/>
            <a:gd name="T4" fmla="*/ 2147483646 w 69"/>
            <a:gd name="T5" fmla="*/ 0 h 7"/>
            <a:gd name="T6" fmla="*/ 0 60000 65536"/>
            <a:gd name="T7" fmla="*/ 0 60000 65536"/>
            <a:gd name="T8" fmla="*/ 0 60000 65536"/>
            <a:gd name="T9" fmla="*/ 0 w 69"/>
            <a:gd name="T10" fmla="*/ 0 h 7"/>
            <a:gd name="T11" fmla="*/ 69 w 69"/>
            <a:gd name="T12" fmla="*/ 7 h 7"/>
          </a:gdLst>
          <a:ahLst/>
          <a:cxnLst>
            <a:cxn ang="T6">
              <a:pos x="T0" y="T1"/>
            </a:cxn>
            <a:cxn ang="T7">
              <a:pos x="T2" y="T3"/>
            </a:cxn>
            <a:cxn ang="T8">
              <a:pos x="T4" y="T5"/>
            </a:cxn>
          </a:cxnLst>
          <a:rect l="T9" t="T10" r="T11" b="T12"/>
          <a:pathLst>
            <a:path w="69" h="7">
              <a:moveTo>
                <a:pt x="0" y="0"/>
              </a:moveTo>
              <a:cubicBezTo>
                <a:pt x="11" y="3"/>
                <a:pt x="23" y="7"/>
                <a:pt x="34" y="7"/>
              </a:cubicBezTo>
              <a:cubicBezTo>
                <a:pt x="45" y="7"/>
                <a:pt x="63" y="1"/>
                <a:pt x="69"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57150</xdr:colOff>
      <xdr:row>26</xdr:row>
      <xdr:rowOff>85725</xdr:rowOff>
    </xdr:from>
    <xdr:to>
      <xdr:col>66</xdr:col>
      <xdr:colOff>123825</xdr:colOff>
      <xdr:row>26</xdr:row>
      <xdr:rowOff>133350</xdr:rowOff>
    </xdr:to>
    <xdr:sp macro="" textlink="">
      <xdr:nvSpPr>
        <xdr:cNvPr id="19701" name="Freeform 52">
          <a:extLst>
            <a:ext uri="{FF2B5EF4-FFF2-40B4-BE49-F238E27FC236}">
              <a16:creationId xmlns:a16="http://schemas.microsoft.com/office/drawing/2014/main" id="{3166471D-EF9A-41E7-B701-8E346E17C4A0}"/>
            </a:ext>
          </a:extLst>
        </xdr:cNvPr>
        <xdr:cNvSpPr>
          <a:spLocks/>
        </xdr:cNvSpPr>
      </xdr:nvSpPr>
      <xdr:spPr bwMode="auto">
        <a:xfrm>
          <a:off x="7515225" y="4333875"/>
          <a:ext cx="762000" cy="47625"/>
        </a:xfrm>
        <a:custGeom>
          <a:avLst/>
          <a:gdLst>
            <a:gd name="T0" fmla="*/ 0 w 71"/>
            <a:gd name="T1" fmla="*/ 2147483646 h 7"/>
            <a:gd name="T2" fmla="*/ 2147483646 w 71"/>
            <a:gd name="T3" fmla="*/ 0 h 7"/>
            <a:gd name="T4" fmla="*/ 2147483646 w 71"/>
            <a:gd name="T5" fmla="*/ 2147483646 h 7"/>
            <a:gd name="T6" fmla="*/ 0 60000 65536"/>
            <a:gd name="T7" fmla="*/ 0 60000 65536"/>
            <a:gd name="T8" fmla="*/ 0 60000 65536"/>
            <a:gd name="T9" fmla="*/ 0 w 71"/>
            <a:gd name="T10" fmla="*/ 0 h 7"/>
            <a:gd name="T11" fmla="*/ 71 w 71"/>
            <a:gd name="T12" fmla="*/ 7 h 7"/>
          </a:gdLst>
          <a:ahLst/>
          <a:cxnLst>
            <a:cxn ang="T6">
              <a:pos x="T0" y="T1"/>
            </a:cxn>
            <a:cxn ang="T7">
              <a:pos x="T2" y="T3"/>
            </a:cxn>
            <a:cxn ang="T8">
              <a:pos x="T4" y="T5"/>
            </a:cxn>
          </a:cxnLst>
          <a:rect l="T9" t="T10" r="T11" b="T12"/>
          <a:pathLst>
            <a:path w="71" h="7">
              <a:moveTo>
                <a:pt x="0" y="7"/>
              </a:moveTo>
              <a:cubicBezTo>
                <a:pt x="12" y="3"/>
                <a:pt x="24" y="0"/>
                <a:pt x="36" y="0"/>
              </a:cubicBezTo>
              <a:cubicBezTo>
                <a:pt x="48" y="0"/>
                <a:pt x="65" y="6"/>
                <a:pt x="71" y="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29</xdr:col>
      <xdr:colOff>66675</xdr:colOff>
      <xdr:row>11</xdr:row>
      <xdr:rowOff>152400</xdr:rowOff>
    </xdr:from>
    <xdr:ext cx="1179425" cy="225703"/>
    <xdr:sp macro="" textlink="">
      <xdr:nvSpPr>
        <xdr:cNvPr id="11" name="テキスト ボックス 10">
          <a:extLst>
            <a:ext uri="{FF2B5EF4-FFF2-40B4-BE49-F238E27FC236}">
              <a16:creationId xmlns:a16="http://schemas.microsoft.com/office/drawing/2014/main" id="{786C7BB1-86A3-4649-AF80-BF5CB71B716B}"/>
            </a:ext>
          </a:extLst>
        </xdr:cNvPr>
        <xdr:cNvSpPr txBox="1"/>
      </xdr:nvSpPr>
      <xdr:spPr>
        <a:xfrm>
          <a:off x="4133850" y="1962150"/>
          <a:ext cx="117942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（自ら署名してください）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BJ73"/>
  <sheetViews>
    <sheetView showGridLines="0" tabSelected="1" view="pageBreakPreview" zoomScaleNormal="100" zoomScaleSheetLayoutView="100" workbookViewId="0">
      <selection activeCell="AM35" sqref="AM35"/>
    </sheetView>
  </sheetViews>
  <sheetFormatPr defaultColWidth="2.25" defaultRowHeight="15" customHeight="1" x14ac:dyDescent="0.15"/>
  <cols>
    <col min="1" max="1" width="3.125" style="2" customWidth="1"/>
    <col min="2" max="45" width="2.375" style="2" customWidth="1"/>
    <col min="46" max="46" width="1.375" style="2" customWidth="1"/>
    <col min="47" max="16384" width="2.25" style="2"/>
  </cols>
  <sheetData>
    <row r="1" spans="1:46"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c r="AN1" s="1"/>
      <c r="AO1" s="1"/>
      <c r="AP1" s="1"/>
      <c r="AQ1" s="1"/>
      <c r="AR1" s="1"/>
      <c r="AS1" s="1"/>
      <c r="AT1" s="1"/>
    </row>
    <row r="2" spans="1:46" ht="14.25" hidden="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6" ht="17.25" hidden="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6" ht="17.25" customHeight="1" x14ac:dyDescent="0.1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1"/>
      <c r="AD4" s="1"/>
      <c r="AE4" s="1"/>
      <c r="AF4" s="1"/>
      <c r="AG4" s="1"/>
      <c r="AH4" s="1"/>
      <c r="AI4" s="1"/>
      <c r="AJ4" s="1"/>
      <c r="AK4" s="1"/>
      <c r="AL4" s="1"/>
      <c r="AM4" s="1"/>
      <c r="AN4" s="1"/>
      <c r="AO4" s="1"/>
      <c r="AP4" s="1"/>
      <c r="AQ4" s="1"/>
      <c r="AR4" s="1"/>
      <c r="AS4" s="1"/>
      <c r="AT4" s="1"/>
    </row>
    <row r="5" spans="1:46" ht="17.25" customHeight="1" x14ac:dyDescent="0.15">
      <c r="A5" s="160"/>
      <c r="B5" s="295" t="s">
        <v>47</v>
      </c>
      <c r="C5" s="295"/>
      <c r="D5" s="295"/>
      <c r="E5" s="295"/>
      <c r="F5" s="295"/>
      <c r="G5" s="295"/>
      <c r="H5" s="295"/>
      <c r="I5" s="295"/>
      <c r="J5" s="295"/>
      <c r="K5" s="295"/>
      <c r="L5" s="295"/>
      <c r="M5" s="295"/>
      <c r="N5" s="160"/>
      <c r="O5" s="160"/>
      <c r="P5" s="160"/>
      <c r="Q5" s="160"/>
      <c r="R5" s="160"/>
      <c r="S5" s="160"/>
      <c r="T5" s="160"/>
      <c r="U5" s="160"/>
      <c r="V5" s="160"/>
      <c r="W5" s="160"/>
      <c r="X5" s="160"/>
      <c r="Y5" s="160"/>
      <c r="Z5" s="160"/>
      <c r="AA5" s="160"/>
      <c r="AB5" s="160"/>
      <c r="AC5" s="162"/>
      <c r="AD5" s="162"/>
      <c r="AE5" s="162"/>
      <c r="AF5" s="162"/>
      <c r="AG5" s="162"/>
      <c r="AH5" s="162"/>
      <c r="AI5" s="162"/>
      <c r="AJ5" s="162"/>
      <c r="AK5" s="162"/>
      <c r="AL5" s="162"/>
      <c r="AM5" s="162"/>
      <c r="AN5" s="162"/>
      <c r="AO5" s="162"/>
      <c r="AP5" s="162"/>
      <c r="AQ5" s="162"/>
      <c r="AR5" s="162"/>
      <c r="AS5" s="162"/>
      <c r="AT5" s="162"/>
    </row>
    <row r="6" spans="1:46" ht="4.5" customHeight="1" x14ac:dyDescent="0.15">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row>
    <row r="7" spans="1:46" ht="3.75" customHeight="1" x14ac:dyDescent="0.15">
      <c r="A7" s="162"/>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row>
    <row r="8" spans="1:46" ht="3" customHeight="1" x14ac:dyDescent="0.15">
      <c r="A8" s="162"/>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row>
    <row r="9" spans="1:46" ht="3" customHeight="1" x14ac:dyDescent="0.15">
      <c r="A9" s="162"/>
      <c r="B9" s="162"/>
      <c r="C9" s="162"/>
      <c r="D9" s="162"/>
      <c r="E9" s="162"/>
      <c r="F9" s="162"/>
      <c r="G9" s="162"/>
      <c r="H9" s="162"/>
      <c r="I9" s="347" t="s">
        <v>38</v>
      </c>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162"/>
      <c r="AN9" s="162"/>
      <c r="AO9" s="162"/>
      <c r="AP9" s="162"/>
      <c r="AQ9" s="162"/>
      <c r="AR9" s="162"/>
      <c r="AS9" s="162"/>
      <c r="AT9" s="162"/>
    </row>
    <row r="10" spans="1:46" ht="22.5" customHeight="1" x14ac:dyDescent="0.15">
      <c r="A10" s="162"/>
      <c r="B10" s="162"/>
      <c r="C10" s="162"/>
      <c r="D10" s="162"/>
      <c r="E10" s="162"/>
      <c r="F10" s="162"/>
      <c r="G10" s="162"/>
      <c r="H10" s="162"/>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162"/>
      <c r="AN10" s="162"/>
      <c r="AO10" s="162"/>
      <c r="AP10" s="162"/>
      <c r="AQ10" s="162"/>
      <c r="AR10" s="163"/>
      <c r="AS10" s="163"/>
      <c r="AT10" s="162"/>
    </row>
    <row r="11" spans="1:46" ht="12" customHeight="1" x14ac:dyDescent="0.15">
      <c r="A11" s="162"/>
      <c r="B11" s="296" t="s">
        <v>39</v>
      </c>
      <c r="C11" s="297"/>
      <c r="D11" s="297"/>
      <c r="E11" s="297"/>
      <c r="F11" s="297"/>
      <c r="G11" s="297"/>
      <c r="H11" s="297"/>
      <c r="I11" s="298"/>
      <c r="J11" s="164"/>
      <c r="K11" s="165"/>
      <c r="L11" s="349" t="s">
        <v>7</v>
      </c>
      <c r="M11" s="349"/>
      <c r="N11" s="349"/>
      <c r="O11" s="349"/>
      <c r="P11" s="349"/>
      <c r="Q11" s="349"/>
      <c r="R11" s="349"/>
      <c r="S11" s="349"/>
      <c r="T11" s="349"/>
      <c r="U11" s="349"/>
      <c r="V11" s="349"/>
      <c r="W11" s="349"/>
      <c r="X11" s="349"/>
      <c r="Y11" s="165"/>
      <c r="Z11" s="165"/>
      <c r="AA11" s="164"/>
      <c r="AB11" s="165"/>
      <c r="AC11" s="165"/>
      <c r="AD11" s="349" t="s">
        <v>42</v>
      </c>
      <c r="AE11" s="349"/>
      <c r="AF11" s="349"/>
      <c r="AG11" s="349"/>
      <c r="AH11" s="349"/>
      <c r="AI11" s="349"/>
      <c r="AJ11" s="349"/>
      <c r="AK11" s="349"/>
      <c r="AL11" s="349"/>
      <c r="AM11" s="349"/>
      <c r="AN11" s="349"/>
      <c r="AO11" s="349"/>
      <c r="AP11" s="349"/>
      <c r="AQ11" s="165"/>
      <c r="AR11" s="165"/>
      <c r="AS11" s="166"/>
      <c r="AT11" s="162"/>
    </row>
    <row r="12" spans="1:46" ht="15" customHeight="1" x14ac:dyDescent="0.15">
      <c r="A12" s="162"/>
      <c r="B12" s="305"/>
      <c r="C12" s="306"/>
      <c r="D12" s="307"/>
      <c r="E12" s="299" t="s">
        <v>40</v>
      </c>
      <c r="F12" s="300"/>
      <c r="G12" s="314"/>
      <c r="H12" s="315"/>
      <c r="I12" s="316"/>
      <c r="J12" s="350" t="s">
        <v>247</v>
      </c>
      <c r="K12" s="351"/>
      <c r="L12" s="351"/>
      <c r="M12" s="351"/>
      <c r="N12" s="351"/>
      <c r="O12" s="351"/>
      <c r="P12" s="352"/>
      <c r="Q12" s="353"/>
      <c r="R12" s="353"/>
      <c r="S12" s="353"/>
      <c r="T12" s="353"/>
      <c r="U12" s="353"/>
      <c r="V12" s="353"/>
      <c r="W12" s="353"/>
      <c r="X12" s="353"/>
      <c r="Y12" s="353"/>
      <c r="Z12" s="354"/>
      <c r="AA12" s="355" t="s">
        <v>41</v>
      </c>
      <c r="AB12" s="356"/>
      <c r="AC12" s="356"/>
      <c r="AD12" s="357"/>
      <c r="AE12" s="167"/>
      <c r="AF12" s="338"/>
      <c r="AG12" s="338"/>
      <c r="AH12" s="338"/>
      <c r="AI12" s="338"/>
      <c r="AJ12" s="338"/>
      <c r="AK12" s="338"/>
      <c r="AL12" s="338"/>
      <c r="AM12" s="338"/>
      <c r="AN12" s="338"/>
      <c r="AO12" s="338"/>
      <c r="AP12" s="338"/>
      <c r="AQ12" s="338"/>
      <c r="AR12" s="338"/>
      <c r="AS12" s="168"/>
      <c r="AT12" s="162"/>
    </row>
    <row r="13" spans="1:46" ht="15" customHeight="1" x14ac:dyDescent="0.15">
      <c r="A13" s="162"/>
      <c r="B13" s="308"/>
      <c r="C13" s="309"/>
      <c r="D13" s="310"/>
      <c r="E13" s="301"/>
      <c r="F13" s="302"/>
      <c r="G13" s="317"/>
      <c r="H13" s="318"/>
      <c r="I13" s="319"/>
      <c r="J13" s="169"/>
      <c r="K13" s="332"/>
      <c r="L13" s="332"/>
      <c r="M13" s="332"/>
      <c r="N13" s="332"/>
      <c r="O13" s="332"/>
      <c r="P13" s="332"/>
      <c r="Q13" s="332"/>
      <c r="R13" s="332"/>
      <c r="S13" s="332"/>
      <c r="T13" s="332"/>
      <c r="U13" s="332"/>
      <c r="V13" s="332"/>
      <c r="W13" s="332"/>
      <c r="X13" s="332"/>
      <c r="Y13" s="332"/>
      <c r="Z13" s="333"/>
      <c r="AA13" s="358"/>
      <c r="AB13" s="359"/>
      <c r="AC13" s="359"/>
      <c r="AD13" s="360"/>
      <c r="AE13" s="170"/>
      <c r="AF13" s="339"/>
      <c r="AG13" s="339"/>
      <c r="AH13" s="339"/>
      <c r="AI13" s="339"/>
      <c r="AJ13" s="339"/>
      <c r="AK13" s="339"/>
      <c r="AL13" s="339"/>
      <c r="AM13" s="339"/>
      <c r="AN13" s="339"/>
      <c r="AO13" s="339"/>
      <c r="AP13" s="339"/>
      <c r="AQ13" s="339"/>
      <c r="AR13" s="339"/>
      <c r="AS13" s="171"/>
      <c r="AT13" s="162"/>
    </row>
    <row r="14" spans="1:46" ht="15" customHeight="1" x14ac:dyDescent="0.15">
      <c r="A14" s="162"/>
      <c r="B14" s="308"/>
      <c r="C14" s="309"/>
      <c r="D14" s="310"/>
      <c r="E14" s="301"/>
      <c r="F14" s="302"/>
      <c r="G14" s="317"/>
      <c r="H14" s="318"/>
      <c r="I14" s="319"/>
      <c r="J14" s="172"/>
      <c r="K14" s="334"/>
      <c r="L14" s="334"/>
      <c r="M14" s="334"/>
      <c r="N14" s="334"/>
      <c r="O14" s="334"/>
      <c r="P14" s="334"/>
      <c r="Q14" s="334"/>
      <c r="R14" s="334"/>
      <c r="S14" s="334"/>
      <c r="T14" s="334"/>
      <c r="U14" s="334"/>
      <c r="V14" s="334"/>
      <c r="W14" s="334"/>
      <c r="X14" s="334"/>
      <c r="Y14" s="334"/>
      <c r="Z14" s="335"/>
      <c r="AA14" s="273" t="s">
        <v>46</v>
      </c>
      <c r="AB14" s="274"/>
      <c r="AC14" s="274"/>
      <c r="AD14" s="275"/>
      <c r="AE14" s="341"/>
      <c r="AF14" s="342"/>
      <c r="AG14" s="342"/>
      <c r="AH14" s="342"/>
      <c r="AI14" s="342"/>
      <c r="AJ14" s="342"/>
      <c r="AK14" s="342"/>
      <c r="AL14" s="342"/>
      <c r="AM14" s="342"/>
      <c r="AN14" s="342"/>
      <c r="AO14" s="342"/>
      <c r="AP14" s="342"/>
      <c r="AQ14" s="342"/>
      <c r="AR14" s="342"/>
      <c r="AS14" s="343"/>
      <c r="AT14" s="162"/>
    </row>
    <row r="15" spans="1:46" ht="15" customHeight="1" x14ac:dyDescent="0.15">
      <c r="A15" s="162"/>
      <c r="B15" s="311"/>
      <c r="C15" s="312"/>
      <c r="D15" s="313"/>
      <c r="E15" s="303"/>
      <c r="F15" s="304"/>
      <c r="G15" s="320"/>
      <c r="H15" s="321"/>
      <c r="I15" s="322"/>
      <c r="J15" s="175"/>
      <c r="K15" s="336"/>
      <c r="L15" s="336"/>
      <c r="M15" s="336"/>
      <c r="N15" s="336"/>
      <c r="O15" s="336"/>
      <c r="P15" s="336"/>
      <c r="Q15" s="336"/>
      <c r="R15" s="336"/>
      <c r="S15" s="336"/>
      <c r="T15" s="336"/>
      <c r="U15" s="336"/>
      <c r="V15" s="336"/>
      <c r="W15" s="336"/>
      <c r="X15" s="336"/>
      <c r="Y15" s="336"/>
      <c r="Z15" s="337"/>
      <c r="AA15" s="276"/>
      <c r="AB15" s="277"/>
      <c r="AC15" s="277"/>
      <c r="AD15" s="278"/>
      <c r="AE15" s="344"/>
      <c r="AF15" s="345"/>
      <c r="AG15" s="345"/>
      <c r="AH15" s="345"/>
      <c r="AI15" s="345"/>
      <c r="AJ15" s="345"/>
      <c r="AK15" s="345"/>
      <c r="AL15" s="345"/>
      <c r="AM15" s="345"/>
      <c r="AN15" s="345"/>
      <c r="AO15" s="345"/>
      <c r="AP15" s="345"/>
      <c r="AQ15" s="345"/>
      <c r="AR15" s="345"/>
      <c r="AS15" s="346"/>
      <c r="AT15" s="162"/>
    </row>
    <row r="16" spans="1:46" ht="30" customHeight="1" x14ac:dyDescent="0.15">
      <c r="A16" s="162"/>
      <c r="B16" s="362" t="s">
        <v>24</v>
      </c>
      <c r="C16" s="363"/>
      <c r="D16" s="363"/>
      <c r="E16" s="363"/>
      <c r="F16" s="363"/>
      <c r="G16" s="363"/>
      <c r="H16" s="363"/>
      <c r="I16" s="364"/>
      <c r="J16" s="365" t="s">
        <v>162</v>
      </c>
      <c r="K16" s="340"/>
      <c r="L16" s="340"/>
      <c r="M16" s="331"/>
      <c r="N16" s="331"/>
      <c r="O16" s="176" t="s">
        <v>1</v>
      </c>
      <c r="P16" s="331"/>
      <c r="Q16" s="331"/>
      <c r="R16" s="176" t="s">
        <v>2</v>
      </c>
      <c r="S16" s="331"/>
      <c r="T16" s="331"/>
      <c r="U16" s="176" t="s">
        <v>3</v>
      </c>
      <c r="V16" s="177"/>
      <c r="W16" s="361" t="s">
        <v>20</v>
      </c>
      <c r="X16" s="255"/>
      <c r="Y16" s="255"/>
      <c r="Z16" s="255"/>
      <c r="AA16" s="255"/>
      <c r="AB16" s="255"/>
      <c r="AC16" s="255"/>
      <c r="AD16" s="255"/>
      <c r="AE16" s="178"/>
      <c r="AF16" s="340" t="s">
        <v>261</v>
      </c>
      <c r="AG16" s="340"/>
      <c r="AH16" s="340"/>
      <c r="AI16" s="331"/>
      <c r="AJ16" s="331"/>
      <c r="AK16" s="176" t="s">
        <v>1</v>
      </c>
      <c r="AL16" s="331"/>
      <c r="AM16" s="331"/>
      <c r="AN16" s="176" t="s">
        <v>2</v>
      </c>
      <c r="AO16" s="331"/>
      <c r="AP16" s="331"/>
      <c r="AQ16" s="176" t="s">
        <v>3</v>
      </c>
      <c r="AR16" s="176"/>
      <c r="AS16" s="177"/>
      <c r="AT16" s="162"/>
    </row>
    <row r="17" spans="1:56" s="1" customFormat="1" ht="8.25" customHeight="1" x14ac:dyDescent="0.15">
      <c r="A17" s="162"/>
      <c r="B17" s="400" t="s">
        <v>248</v>
      </c>
      <c r="C17" s="401"/>
      <c r="D17" s="401"/>
      <c r="E17" s="401"/>
      <c r="F17" s="401"/>
      <c r="G17" s="401"/>
      <c r="H17" s="401"/>
      <c r="I17" s="401"/>
      <c r="J17" s="401"/>
      <c r="K17" s="401"/>
      <c r="L17" s="401"/>
      <c r="M17" s="401"/>
      <c r="N17" s="401"/>
      <c r="O17" s="401"/>
      <c r="P17" s="401"/>
      <c r="Q17" s="401"/>
      <c r="R17" s="401"/>
      <c r="S17" s="398"/>
      <c r="T17" s="398"/>
      <c r="U17" s="179"/>
      <c r="V17" s="366"/>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162"/>
    </row>
    <row r="18" spans="1:56" s="1" customFormat="1" ht="12" customHeight="1" x14ac:dyDescent="0.15">
      <c r="A18" s="162"/>
      <c r="B18" s="401"/>
      <c r="C18" s="401"/>
      <c r="D18" s="401"/>
      <c r="E18" s="401"/>
      <c r="F18" s="401"/>
      <c r="G18" s="401"/>
      <c r="H18" s="401"/>
      <c r="I18" s="401"/>
      <c r="J18" s="401"/>
      <c r="K18" s="401"/>
      <c r="L18" s="401"/>
      <c r="M18" s="401"/>
      <c r="N18" s="401"/>
      <c r="O18" s="401"/>
      <c r="P18" s="401"/>
      <c r="Q18" s="401"/>
      <c r="R18" s="401"/>
      <c r="S18" s="398"/>
      <c r="T18" s="398"/>
      <c r="U18" s="180"/>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162"/>
    </row>
    <row r="19" spans="1:56" s="1" customFormat="1" ht="8.25" customHeight="1" x14ac:dyDescent="0.15">
      <c r="A19" s="162"/>
      <c r="B19" s="402"/>
      <c r="C19" s="402"/>
      <c r="D19" s="402"/>
      <c r="E19" s="402"/>
      <c r="F19" s="402"/>
      <c r="G19" s="402"/>
      <c r="H19" s="402"/>
      <c r="I19" s="402"/>
      <c r="J19" s="402"/>
      <c r="K19" s="402"/>
      <c r="L19" s="402"/>
      <c r="M19" s="402"/>
      <c r="N19" s="402"/>
      <c r="O19" s="402"/>
      <c r="P19" s="402"/>
      <c r="Q19" s="402"/>
      <c r="R19" s="402"/>
      <c r="S19" s="399"/>
      <c r="T19" s="399"/>
      <c r="U19" s="181"/>
      <c r="V19" s="368"/>
      <c r="W19" s="368"/>
      <c r="X19" s="368"/>
      <c r="Y19" s="368"/>
      <c r="Z19" s="368"/>
      <c r="AA19" s="368"/>
      <c r="AB19" s="368"/>
      <c r="AC19" s="368"/>
      <c r="AD19" s="368"/>
      <c r="AE19" s="368"/>
      <c r="AF19" s="368"/>
      <c r="AG19" s="368"/>
      <c r="AH19" s="368"/>
      <c r="AI19" s="368"/>
      <c r="AJ19" s="368"/>
      <c r="AK19" s="368"/>
      <c r="AL19" s="368"/>
      <c r="AM19" s="368"/>
      <c r="AN19" s="368"/>
      <c r="AO19" s="368"/>
      <c r="AP19" s="368"/>
      <c r="AQ19" s="368"/>
      <c r="AR19" s="368"/>
      <c r="AS19" s="368"/>
      <c r="AT19" s="162"/>
    </row>
    <row r="20" spans="1:56" ht="15" customHeight="1" x14ac:dyDescent="0.15">
      <c r="A20" s="162"/>
      <c r="B20" s="182"/>
      <c r="C20" s="183"/>
      <c r="D20" s="183"/>
      <c r="E20" s="183"/>
      <c r="F20" s="183"/>
      <c r="G20" s="183"/>
      <c r="H20" s="183"/>
      <c r="I20" s="183"/>
      <c r="J20" s="394" t="s">
        <v>8</v>
      </c>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183"/>
      <c r="AM20" s="183"/>
      <c r="AN20" s="183"/>
      <c r="AO20" s="183"/>
      <c r="AP20" s="183"/>
      <c r="AQ20" s="183"/>
      <c r="AR20" s="183"/>
      <c r="AS20" s="184"/>
      <c r="AT20" s="162"/>
    </row>
    <row r="21" spans="1:56" ht="12" customHeight="1" x14ac:dyDescent="0.15">
      <c r="A21" s="185"/>
      <c r="B21" s="327" t="s">
        <v>9</v>
      </c>
      <c r="C21" s="271"/>
      <c r="D21" s="271"/>
      <c r="E21" s="271"/>
      <c r="F21" s="271"/>
      <c r="G21" s="271"/>
      <c r="H21" s="271"/>
      <c r="I21" s="272"/>
      <c r="J21" s="323" t="s">
        <v>261</v>
      </c>
      <c r="K21" s="324"/>
      <c r="L21" s="325"/>
      <c r="M21" s="325"/>
      <c r="N21" s="281" t="s">
        <v>1</v>
      </c>
      <c r="O21" s="325"/>
      <c r="P21" s="325"/>
      <c r="Q21" s="281" t="s">
        <v>2</v>
      </c>
      <c r="R21" s="325"/>
      <c r="S21" s="325"/>
      <c r="T21" s="281" t="s">
        <v>3</v>
      </c>
      <c r="U21" s="251" t="s">
        <v>211</v>
      </c>
      <c r="V21" s="251"/>
      <c r="W21" s="186"/>
      <c r="X21" s="327" t="s">
        <v>10</v>
      </c>
      <c r="Y21" s="271"/>
      <c r="Z21" s="271"/>
      <c r="AA21" s="271"/>
      <c r="AB21" s="271"/>
      <c r="AC21" s="271"/>
      <c r="AD21" s="271"/>
      <c r="AE21" s="272"/>
      <c r="AF21" s="369"/>
      <c r="AG21" s="370"/>
      <c r="AH21" s="370"/>
      <c r="AI21" s="370"/>
      <c r="AJ21" s="370"/>
      <c r="AK21" s="370"/>
      <c r="AL21" s="370"/>
      <c r="AM21" s="370"/>
      <c r="AN21" s="370"/>
      <c r="AO21" s="370"/>
      <c r="AP21" s="370"/>
      <c r="AQ21" s="370"/>
      <c r="AR21" s="370"/>
      <c r="AS21" s="371"/>
      <c r="AT21" s="185"/>
    </row>
    <row r="22" spans="1:56" ht="9.9499999999999993" customHeight="1" x14ac:dyDescent="0.15">
      <c r="A22" s="185"/>
      <c r="B22" s="273"/>
      <c r="C22" s="274"/>
      <c r="D22" s="274"/>
      <c r="E22" s="274"/>
      <c r="F22" s="274"/>
      <c r="G22" s="274"/>
      <c r="H22" s="274"/>
      <c r="I22" s="275"/>
      <c r="J22" s="288"/>
      <c r="K22" s="289"/>
      <c r="L22" s="326"/>
      <c r="M22" s="326"/>
      <c r="N22" s="282"/>
      <c r="O22" s="326"/>
      <c r="P22" s="326"/>
      <c r="Q22" s="282"/>
      <c r="R22" s="326"/>
      <c r="S22" s="326"/>
      <c r="T22" s="282"/>
      <c r="U22" s="252"/>
      <c r="V22" s="252"/>
      <c r="W22" s="187"/>
      <c r="X22" s="273"/>
      <c r="Y22" s="274"/>
      <c r="Z22" s="274"/>
      <c r="AA22" s="274"/>
      <c r="AB22" s="274"/>
      <c r="AC22" s="274"/>
      <c r="AD22" s="274"/>
      <c r="AE22" s="275"/>
      <c r="AF22" s="372"/>
      <c r="AG22" s="373"/>
      <c r="AH22" s="373"/>
      <c r="AI22" s="373"/>
      <c r="AJ22" s="373"/>
      <c r="AK22" s="373"/>
      <c r="AL22" s="373"/>
      <c r="AM22" s="373"/>
      <c r="AN22" s="373"/>
      <c r="AO22" s="373"/>
      <c r="AP22" s="373"/>
      <c r="AQ22" s="373"/>
      <c r="AR22" s="373"/>
      <c r="AS22" s="374"/>
      <c r="AT22" s="185"/>
    </row>
    <row r="23" spans="1:56" ht="9.9499999999999993" customHeight="1" x14ac:dyDescent="0.15">
      <c r="A23" s="185"/>
      <c r="B23" s="273"/>
      <c r="C23" s="274"/>
      <c r="D23" s="274"/>
      <c r="E23" s="274"/>
      <c r="F23" s="274"/>
      <c r="G23" s="274"/>
      <c r="H23" s="274"/>
      <c r="I23" s="275"/>
      <c r="J23" s="288" t="s">
        <v>261</v>
      </c>
      <c r="K23" s="289"/>
      <c r="L23" s="290"/>
      <c r="M23" s="290"/>
      <c r="N23" s="282" t="s">
        <v>1</v>
      </c>
      <c r="O23" s="290"/>
      <c r="P23" s="290"/>
      <c r="Q23" s="282" t="s">
        <v>2</v>
      </c>
      <c r="R23" s="290"/>
      <c r="S23" s="290"/>
      <c r="T23" s="282" t="s">
        <v>3</v>
      </c>
      <c r="U23" s="252" t="s">
        <v>212</v>
      </c>
      <c r="V23" s="252"/>
      <c r="W23" s="187"/>
      <c r="X23" s="276"/>
      <c r="Y23" s="277"/>
      <c r="Z23" s="277"/>
      <c r="AA23" s="277"/>
      <c r="AB23" s="277"/>
      <c r="AC23" s="277"/>
      <c r="AD23" s="277"/>
      <c r="AE23" s="278"/>
      <c r="AF23" s="375"/>
      <c r="AG23" s="376"/>
      <c r="AH23" s="376"/>
      <c r="AI23" s="376"/>
      <c r="AJ23" s="376"/>
      <c r="AK23" s="376"/>
      <c r="AL23" s="376"/>
      <c r="AM23" s="376"/>
      <c r="AN23" s="376"/>
      <c r="AO23" s="376"/>
      <c r="AP23" s="376"/>
      <c r="AQ23" s="376"/>
      <c r="AR23" s="376"/>
      <c r="AS23" s="377"/>
      <c r="AT23" s="185"/>
    </row>
    <row r="24" spans="1:56" ht="12" customHeight="1" x14ac:dyDescent="0.15">
      <c r="A24" s="185"/>
      <c r="B24" s="273"/>
      <c r="C24" s="274"/>
      <c r="D24" s="274"/>
      <c r="E24" s="274"/>
      <c r="F24" s="274"/>
      <c r="G24" s="274"/>
      <c r="H24" s="274"/>
      <c r="I24" s="275"/>
      <c r="J24" s="288"/>
      <c r="K24" s="289"/>
      <c r="L24" s="290"/>
      <c r="M24" s="290"/>
      <c r="N24" s="282"/>
      <c r="O24" s="290"/>
      <c r="P24" s="290"/>
      <c r="Q24" s="282"/>
      <c r="R24" s="290"/>
      <c r="S24" s="290"/>
      <c r="T24" s="282"/>
      <c r="U24" s="252"/>
      <c r="V24" s="252"/>
      <c r="W24" s="187"/>
      <c r="X24" s="384" t="s">
        <v>31</v>
      </c>
      <c r="Y24" s="281"/>
      <c r="Z24" s="281"/>
      <c r="AA24" s="281"/>
      <c r="AB24" s="281"/>
      <c r="AC24" s="281"/>
      <c r="AD24" s="281"/>
      <c r="AE24" s="385"/>
      <c r="AF24" s="188"/>
      <c r="AG24" s="391" t="s">
        <v>261</v>
      </c>
      <c r="AH24" s="391"/>
      <c r="AI24" s="391"/>
      <c r="AJ24" s="291"/>
      <c r="AK24" s="291"/>
      <c r="AL24" s="381" t="s">
        <v>1</v>
      </c>
      <c r="AM24" s="395"/>
      <c r="AN24" s="395"/>
      <c r="AO24" s="271" t="s">
        <v>2</v>
      </c>
      <c r="AP24" s="291"/>
      <c r="AQ24" s="291"/>
      <c r="AR24" s="271" t="s">
        <v>3</v>
      </c>
      <c r="AS24" s="378"/>
      <c r="AT24" s="185"/>
    </row>
    <row r="25" spans="1:56" ht="9.9499999999999993" customHeight="1" x14ac:dyDescent="0.15">
      <c r="A25" s="185"/>
      <c r="B25" s="273"/>
      <c r="C25" s="274"/>
      <c r="D25" s="274"/>
      <c r="E25" s="274"/>
      <c r="F25" s="274"/>
      <c r="G25" s="274"/>
      <c r="H25" s="274"/>
      <c r="I25" s="275"/>
      <c r="J25" s="189"/>
      <c r="K25" s="190"/>
      <c r="L25" s="191"/>
      <c r="M25" s="191"/>
      <c r="N25" s="190"/>
      <c r="O25" s="191"/>
      <c r="P25" s="191"/>
      <c r="Q25" s="190"/>
      <c r="R25" s="192"/>
      <c r="S25" s="192"/>
      <c r="T25" s="192"/>
      <c r="U25" s="162"/>
      <c r="V25" s="162"/>
      <c r="W25" s="187"/>
      <c r="X25" s="386"/>
      <c r="Y25" s="282"/>
      <c r="Z25" s="282"/>
      <c r="AA25" s="282"/>
      <c r="AB25" s="282"/>
      <c r="AC25" s="282"/>
      <c r="AD25" s="282"/>
      <c r="AE25" s="387"/>
      <c r="AF25" s="193"/>
      <c r="AG25" s="392"/>
      <c r="AH25" s="392"/>
      <c r="AI25" s="392"/>
      <c r="AJ25" s="290"/>
      <c r="AK25" s="290"/>
      <c r="AL25" s="382"/>
      <c r="AM25" s="396"/>
      <c r="AN25" s="396"/>
      <c r="AO25" s="274"/>
      <c r="AP25" s="290"/>
      <c r="AQ25" s="290"/>
      <c r="AR25" s="274"/>
      <c r="AS25" s="379"/>
      <c r="AT25" s="185"/>
    </row>
    <row r="26" spans="1:56" ht="9.9499999999999993" customHeight="1" x14ac:dyDescent="0.15">
      <c r="A26" s="185"/>
      <c r="B26" s="270" t="s">
        <v>161</v>
      </c>
      <c r="C26" s="271"/>
      <c r="D26" s="271"/>
      <c r="E26" s="271"/>
      <c r="F26" s="271"/>
      <c r="G26" s="271"/>
      <c r="H26" s="271"/>
      <c r="I26" s="272"/>
      <c r="J26" s="323" t="s">
        <v>261</v>
      </c>
      <c r="K26" s="324"/>
      <c r="L26" s="325"/>
      <c r="M26" s="325"/>
      <c r="N26" s="281" t="s">
        <v>1</v>
      </c>
      <c r="O26" s="325"/>
      <c r="P26" s="325"/>
      <c r="Q26" s="281" t="s">
        <v>2</v>
      </c>
      <c r="R26" s="325"/>
      <c r="S26" s="325"/>
      <c r="T26" s="281" t="s">
        <v>3</v>
      </c>
      <c r="U26" s="251" t="s">
        <v>211</v>
      </c>
      <c r="V26" s="251"/>
      <c r="W26" s="186"/>
      <c r="X26" s="386"/>
      <c r="Y26" s="282"/>
      <c r="Z26" s="282"/>
      <c r="AA26" s="282"/>
      <c r="AB26" s="282"/>
      <c r="AC26" s="282"/>
      <c r="AD26" s="282"/>
      <c r="AE26" s="387"/>
      <c r="AF26" s="194"/>
      <c r="AG26" s="392"/>
      <c r="AH26" s="392"/>
      <c r="AI26" s="392"/>
      <c r="AJ26" s="290"/>
      <c r="AK26" s="290"/>
      <c r="AL26" s="382"/>
      <c r="AM26" s="396"/>
      <c r="AN26" s="396"/>
      <c r="AO26" s="274"/>
      <c r="AP26" s="290"/>
      <c r="AQ26" s="290"/>
      <c r="AR26" s="274"/>
      <c r="AS26" s="379"/>
      <c r="AT26" s="185"/>
    </row>
    <row r="27" spans="1:56" ht="12" customHeight="1" x14ac:dyDescent="0.15">
      <c r="A27" s="185"/>
      <c r="B27" s="273"/>
      <c r="C27" s="274"/>
      <c r="D27" s="274"/>
      <c r="E27" s="274"/>
      <c r="F27" s="274"/>
      <c r="G27" s="274"/>
      <c r="H27" s="274"/>
      <c r="I27" s="275"/>
      <c r="J27" s="288"/>
      <c r="K27" s="289"/>
      <c r="L27" s="326"/>
      <c r="M27" s="326"/>
      <c r="N27" s="282"/>
      <c r="O27" s="326"/>
      <c r="P27" s="326"/>
      <c r="Q27" s="282"/>
      <c r="R27" s="326"/>
      <c r="S27" s="326"/>
      <c r="T27" s="282"/>
      <c r="U27" s="252"/>
      <c r="V27" s="252"/>
      <c r="W27" s="187"/>
      <c r="X27" s="388"/>
      <c r="Y27" s="389"/>
      <c r="Z27" s="389"/>
      <c r="AA27" s="389"/>
      <c r="AB27" s="389"/>
      <c r="AC27" s="389"/>
      <c r="AD27" s="389"/>
      <c r="AE27" s="390"/>
      <c r="AF27" s="195"/>
      <c r="AG27" s="393"/>
      <c r="AH27" s="393"/>
      <c r="AI27" s="393"/>
      <c r="AJ27" s="292"/>
      <c r="AK27" s="292"/>
      <c r="AL27" s="383"/>
      <c r="AM27" s="397"/>
      <c r="AN27" s="397"/>
      <c r="AO27" s="277"/>
      <c r="AP27" s="292"/>
      <c r="AQ27" s="292"/>
      <c r="AR27" s="277"/>
      <c r="AS27" s="380"/>
      <c r="AT27" s="185"/>
    </row>
    <row r="28" spans="1:56" ht="9.9499999999999993" customHeight="1" x14ac:dyDescent="0.15">
      <c r="A28" s="185"/>
      <c r="B28" s="273"/>
      <c r="C28" s="274"/>
      <c r="D28" s="274"/>
      <c r="E28" s="274"/>
      <c r="F28" s="274"/>
      <c r="G28" s="274"/>
      <c r="H28" s="274"/>
      <c r="I28" s="275"/>
      <c r="J28" s="288" t="s">
        <v>261</v>
      </c>
      <c r="K28" s="289"/>
      <c r="L28" s="290"/>
      <c r="M28" s="290"/>
      <c r="N28" s="282" t="s">
        <v>1</v>
      </c>
      <c r="O28" s="290"/>
      <c r="P28" s="290"/>
      <c r="Q28" s="282" t="s">
        <v>2</v>
      </c>
      <c r="R28" s="290"/>
      <c r="S28" s="290"/>
      <c r="T28" s="282" t="s">
        <v>3</v>
      </c>
      <c r="U28" s="252" t="s">
        <v>212</v>
      </c>
      <c r="V28" s="252"/>
      <c r="W28" s="187"/>
      <c r="X28" s="409" t="s">
        <v>155</v>
      </c>
      <c r="Y28" s="381"/>
      <c r="Z28" s="381"/>
      <c r="AA28" s="381"/>
      <c r="AB28" s="381"/>
      <c r="AC28" s="381"/>
      <c r="AD28" s="381"/>
      <c r="AE28" s="475"/>
      <c r="AF28" s="497" t="s">
        <v>157</v>
      </c>
      <c r="AG28" s="461"/>
      <c r="AH28" s="461"/>
      <c r="AI28" s="461"/>
      <c r="AJ28" s="498"/>
      <c r="AK28" s="480" t="s">
        <v>158</v>
      </c>
      <c r="AL28" s="489"/>
      <c r="AM28" s="489"/>
      <c r="AN28" s="489"/>
      <c r="AO28" s="490"/>
      <c r="AP28" s="480" t="s">
        <v>159</v>
      </c>
      <c r="AQ28" s="481"/>
      <c r="AR28" s="481"/>
      <c r="AS28" s="482"/>
      <c r="AT28" s="185"/>
    </row>
    <row r="29" spans="1:56" ht="9.9499999999999993" customHeight="1" x14ac:dyDescent="0.15">
      <c r="A29" s="185"/>
      <c r="B29" s="273"/>
      <c r="C29" s="274"/>
      <c r="D29" s="274"/>
      <c r="E29" s="274"/>
      <c r="F29" s="274"/>
      <c r="G29" s="274"/>
      <c r="H29" s="274"/>
      <c r="I29" s="275"/>
      <c r="J29" s="288"/>
      <c r="K29" s="289"/>
      <c r="L29" s="290"/>
      <c r="M29" s="290"/>
      <c r="N29" s="282"/>
      <c r="O29" s="290"/>
      <c r="P29" s="290"/>
      <c r="Q29" s="282"/>
      <c r="R29" s="290"/>
      <c r="S29" s="290"/>
      <c r="T29" s="282"/>
      <c r="U29" s="252"/>
      <c r="V29" s="252"/>
      <c r="W29" s="187"/>
      <c r="X29" s="476"/>
      <c r="Y29" s="382"/>
      <c r="Z29" s="382"/>
      <c r="AA29" s="382"/>
      <c r="AB29" s="382"/>
      <c r="AC29" s="382"/>
      <c r="AD29" s="382"/>
      <c r="AE29" s="477"/>
      <c r="AF29" s="499"/>
      <c r="AG29" s="500"/>
      <c r="AH29" s="500"/>
      <c r="AI29" s="500"/>
      <c r="AJ29" s="501"/>
      <c r="AK29" s="491"/>
      <c r="AL29" s="492"/>
      <c r="AM29" s="492"/>
      <c r="AN29" s="492"/>
      <c r="AO29" s="493"/>
      <c r="AP29" s="483"/>
      <c r="AQ29" s="484"/>
      <c r="AR29" s="484"/>
      <c r="AS29" s="485"/>
      <c r="AT29" s="185"/>
    </row>
    <row r="30" spans="1:56" ht="9.9499999999999993" customHeight="1" x14ac:dyDescent="0.15">
      <c r="A30" s="185"/>
      <c r="B30" s="276"/>
      <c r="C30" s="277"/>
      <c r="D30" s="277"/>
      <c r="E30" s="277"/>
      <c r="F30" s="277"/>
      <c r="G30" s="277"/>
      <c r="H30" s="277"/>
      <c r="I30" s="278"/>
      <c r="J30" s="196"/>
      <c r="K30" s="197"/>
      <c r="L30" s="198"/>
      <c r="M30" s="198"/>
      <c r="N30" s="197"/>
      <c r="O30" s="198"/>
      <c r="P30" s="198"/>
      <c r="Q30" s="197"/>
      <c r="R30" s="199"/>
      <c r="S30" s="199"/>
      <c r="T30" s="199"/>
      <c r="U30" s="200"/>
      <c r="V30" s="200"/>
      <c r="W30" s="201"/>
      <c r="X30" s="478"/>
      <c r="Y30" s="383"/>
      <c r="Z30" s="383"/>
      <c r="AA30" s="383"/>
      <c r="AB30" s="383"/>
      <c r="AC30" s="383"/>
      <c r="AD30" s="383"/>
      <c r="AE30" s="479"/>
      <c r="AF30" s="502"/>
      <c r="AG30" s="503"/>
      <c r="AH30" s="503"/>
      <c r="AI30" s="503"/>
      <c r="AJ30" s="504"/>
      <c r="AK30" s="494"/>
      <c r="AL30" s="495"/>
      <c r="AM30" s="495"/>
      <c r="AN30" s="495"/>
      <c r="AO30" s="496"/>
      <c r="AP30" s="486"/>
      <c r="AQ30" s="487"/>
      <c r="AR30" s="487"/>
      <c r="AS30" s="488"/>
      <c r="AT30" s="185"/>
      <c r="AW30" s="460"/>
      <c r="AX30" s="460"/>
      <c r="AY30" s="460"/>
      <c r="AZ30" s="460"/>
      <c r="BA30" s="460"/>
      <c r="BB30" s="460"/>
      <c r="BC30" s="460"/>
      <c r="BD30" s="460"/>
    </row>
    <row r="31" spans="1:56" ht="9.9499999999999993" customHeight="1" x14ac:dyDescent="0.15">
      <c r="A31" s="185"/>
      <c r="B31" s="409" t="s">
        <v>156</v>
      </c>
      <c r="C31" s="410"/>
      <c r="D31" s="410"/>
      <c r="E31" s="410"/>
      <c r="F31" s="410"/>
      <c r="G31" s="410"/>
      <c r="H31" s="410"/>
      <c r="I31" s="411"/>
      <c r="J31" s="415"/>
      <c r="K31" s="279"/>
      <c r="L31" s="279"/>
      <c r="M31" s="279"/>
      <c r="N31" s="279"/>
      <c r="O31" s="279"/>
      <c r="P31" s="279"/>
      <c r="Q31" s="279"/>
      <c r="R31" s="279"/>
      <c r="S31" s="279"/>
      <c r="T31" s="202"/>
      <c r="U31" s="202"/>
      <c r="V31" s="202"/>
      <c r="W31" s="203"/>
      <c r="X31" s="263" t="s">
        <v>249</v>
      </c>
      <c r="Y31" s="264"/>
      <c r="Z31" s="264"/>
      <c r="AA31" s="264"/>
      <c r="AB31" s="264"/>
      <c r="AC31" s="264"/>
      <c r="AD31" s="264"/>
      <c r="AE31" s="265"/>
      <c r="AF31" s="471"/>
      <c r="AG31" s="472"/>
      <c r="AH31" s="472"/>
      <c r="AI31" s="472"/>
      <c r="AJ31" s="472"/>
      <c r="AK31" s="472"/>
      <c r="AL31" s="472"/>
      <c r="AM31" s="472"/>
      <c r="AN31" s="472"/>
      <c r="AO31" s="472"/>
      <c r="AP31" s="472"/>
      <c r="AQ31" s="472"/>
      <c r="AR31" s="461" t="s">
        <v>37</v>
      </c>
      <c r="AS31" s="462"/>
      <c r="AT31" s="185"/>
      <c r="AW31" s="460"/>
      <c r="AX31" s="460"/>
      <c r="AY31" s="460"/>
      <c r="AZ31" s="460"/>
      <c r="BA31" s="460"/>
      <c r="BB31" s="460"/>
      <c r="BC31" s="460"/>
      <c r="BD31" s="460"/>
    </row>
    <row r="32" spans="1:56" ht="18.75" customHeight="1" thickBot="1" x14ac:dyDescent="0.2">
      <c r="A32" s="185"/>
      <c r="B32" s="412"/>
      <c r="C32" s="413"/>
      <c r="D32" s="413"/>
      <c r="E32" s="413"/>
      <c r="F32" s="413"/>
      <c r="G32" s="413"/>
      <c r="H32" s="413"/>
      <c r="I32" s="414"/>
      <c r="J32" s="416"/>
      <c r="K32" s="280"/>
      <c r="L32" s="280"/>
      <c r="M32" s="280"/>
      <c r="N32" s="280"/>
      <c r="O32" s="280"/>
      <c r="P32" s="280"/>
      <c r="Q32" s="280"/>
      <c r="R32" s="280"/>
      <c r="S32" s="280"/>
      <c r="T32" s="204"/>
      <c r="U32" s="204"/>
      <c r="V32" s="204"/>
      <c r="W32" s="205"/>
      <c r="X32" s="266"/>
      <c r="Y32" s="267"/>
      <c r="Z32" s="267"/>
      <c r="AA32" s="267"/>
      <c r="AB32" s="267"/>
      <c r="AC32" s="267"/>
      <c r="AD32" s="267"/>
      <c r="AE32" s="268"/>
      <c r="AF32" s="473"/>
      <c r="AG32" s="474"/>
      <c r="AH32" s="474"/>
      <c r="AI32" s="474"/>
      <c r="AJ32" s="474"/>
      <c r="AK32" s="474"/>
      <c r="AL32" s="474"/>
      <c r="AM32" s="474"/>
      <c r="AN32" s="474"/>
      <c r="AO32" s="474"/>
      <c r="AP32" s="474"/>
      <c r="AQ32" s="474"/>
      <c r="AR32" s="463"/>
      <c r="AS32" s="464"/>
      <c r="AT32" s="185"/>
    </row>
    <row r="33" spans="1:62" ht="30" customHeight="1" thickTop="1" x14ac:dyDescent="0.15">
      <c r="A33" s="185"/>
      <c r="B33" s="427" t="s">
        <v>30</v>
      </c>
      <c r="C33" s="428"/>
      <c r="D33" s="421" t="s">
        <v>21</v>
      </c>
      <c r="E33" s="422"/>
      <c r="F33" s="422"/>
      <c r="G33" s="422"/>
      <c r="H33" s="422"/>
      <c r="I33" s="417"/>
      <c r="J33" s="418"/>
      <c r="K33" s="418"/>
      <c r="L33" s="418"/>
      <c r="M33" s="418"/>
      <c r="N33" s="418"/>
      <c r="O33" s="418"/>
      <c r="P33" s="418"/>
      <c r="Q33" s="418"/>
      <c r="R33" s="418"/>
      <c r="S33" s="418"/>
      <c r="T33" s="418"/>
      <c r="U33" s="418"/>
      <c r="V33" s="418"/>
      <c r="W33" s="418"/>
      <c r="X33" s="418"/>
      <c r="Y33" s="418"/>
      <c r="Z33" s="418"/>
      <c r="AA33" s="418"/>
      <c r="AB33" s="418"/>
      <c r="AC33" s="418"/>
      <c r="AD33" s="418"/>
      <c r="AE33" s="419"/>
      <c r="AF33" s="254" t="s">
        <v>22</v>
      </c>
      <c r="AG33" s="254"/>
      <c r="AH33" s="254"/>
      <c r="AI33" s="254"/>
      <c r="AJ33" s="256"/>
      <c r="AK33" s="257"/>
      <c r="AL33" s="257"/>
      <c r="AM33" s="257"/>
      <c r="AN33" s="257"/>
      <c r="AO33" s="257"/>
      <c r="AP33" s="257"/>
      <c r="AQ33" s="257"/>
      <c r="AR33" s="257"/>
      <c r="AS33" s="258"/>
      <c r="AT33" s="185"/>
      <c r="AW33" s="5"/>
      <c r="AY33" s="5"/>
      <c r="AZ33" s="5"/>
      <c r="BA33" s="5"/>
      <c r="BB33" s="5"/>
      <c r="BC33" s="5"/>
      <c r="BD33" s="5"/>
      <c r="BE33" s="5"/>
      <c r="BF33" s="5"/>
      <c r="BG33" s="5"/>
      <c r="BH33" s="5"/>
      <c r="BJ33" s="5"/>
    </row>
    <row r="34" spans="1:62" ht="12.95" customHeight="1" x14ac:dyDescent="0.15">
      <c r="A34" s="185"/>
      <c r="B34" s="429"/>
      <c r="C34" s="430"/>
      <c r="D34" s="276"/>
      <c r="E34" s="277"/>
      <c r="F34" s="277"/>
      <c r="G34" s="277"/>
      <c r="H34" s="277"/>
      <c r="I34" s="175"/>
      <c r="J34" s="162"/>
      <c r="K34" s="181" t="s">
        <v>26</v>
      </c>
      <c r="L34" s="181"/>
      <c r="M34" s="181"/>
      <c r="N34" s="181"/>
      <c r="O34" s="181"/>
      <c r="P34" s="181"/>
      <c r="Q34" s="181"/>
      <c r="R34" s="181" t="s">
        <v>25</v>
      </c>
      <c r="S34" s="181"/>
      <c r="T34" s="181"/>
      <c r="U34" s="181"/>
      <c r="V34" s="181"/>
      <c r="W34" s="181"/>
      <c r="X34" s="181"/>
      <c r="Y34" s="200"/>
      <c r="Z34" s="162"/>
      <c r="AA34" s="162"/>
      <c r="AB34" s="162"/>
      <c r="AC34" s="162"/>
      <c r="AD34" s="162"/>
      <c r="AE34" s="162"/>
      <c r="AF34" s="255"/>
      <c r="AG34" s="255"/>
      <c r="AH34" s="255"/>
      <c r="AI34" s="255"/>
      <c r="AJ34" s="259"/>
      <c r="AK34" s="260"/>
      <c r="AL34" s="260"/>
      <c r="AM34" s="260"/>
      <c r="AN34" s="260"/>
      <c r="AO34" s="260"/>
      <c r="AP34" s="260"/>
      <c r="AQ34" s="260"/>
      <c r="AR34" s="260"/>
      <c r="AS34" s="261"/>
      <c r="AT34" s="185"/>
      <c r="AW34" s="5"/>
      <c r="AX34" s="5"/>
      <c r="AY34" s="5"/>
      <c r="AZ34" s="5"/>
      <c r="BA34" s="5"/>
      <c r="BB34" s="5"/>
      <c r="BC34" s="5"/>
      <c r="BD34" s="5"/>
      <c r="BE34" s="5"/>
      <c r="BF34" s="5"/>
      <c r="BG34" s="5"/>
      <c r="BH34" s="5"/>
    </row>
    <row r="35" spans="1:62" ht="35.1" customHeight="1" x14ac:dyDescent="0.15">
      <c r="A35" s="185"/>
      <c r="B35" s="429"/>
      <c r="C35" s="430"/>
      <c r="D35" s="293" t="s">
        <v>29</v>
      </c>
      <c r="E35" s="293"/>
      <c r="F35" s="293"/>
      <c r="G35" s="293"/>
      <c r="H35" s="293"/>
      <c r="I35" s="328" t="s">
        <v>261</v>
      </c>
      <c r="J35" s="329"/>
      <c r="K35" s="206"/>
      <c r="L35" s="206"/>
      <c r="M35" s="206"/>
      <c r="N35" s="206" t="s">
        <v>242</v>
      </c>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7"/>
      <c r="AT35" s="185"/>
      <c r="AW35" s="5"/>
      <c r="AX35" s="5"/>
      <c r="BG35" s="5"/>
      <c r="BH35" s="5"/>
    </row>
    <row r="36" spans="1:62" ht="50.1" customHeight="1" x14ac:dyDescent="0.15">
      <c r="A36" s="185"/>
      <c r="B36" s="429"/>
      <c r="C36" s="430"/>
      <c r="D36" s="164"/>
      <c r="E36" s="330" t="s">
        <v>27</v>
      </c>
      <c r="F36" s="330"/>
      <c r="G36" s="330"/>
      <c r="H36" s="330"/>
      <c r="I36" s="330"/>
      <c r="J36" s="208"/>
      <c r="K36" s="284"/>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6"/>
      <c r="AT36" s="185"/>
      <c r="AW36" s="5"/>
      <c r="AX36" s="5"/>
      <c r="AY36" s="5"/>
      <c r="AZ36" s="5"/>
      <c r="BA36" s="5"/>
      <c r="BB36" s="5"/>
      <c r="BC36" s="5"/>
      <c r="BD36" s="5"/>
      <c r="BE36" s="5"/>
      <c r="BF36" s="5"/>
      <c r="BG36" s="5"/>
      <c r="BH36" s="5"/>
    </row>
    <row r="37" spans="1:62" ht="50.1" customHeight="1" x14ac:dyDescent="0.15">
      <c r="A37" s="185"/>
      <c r="B37" s="429"/>
      <c r="C37" s="430"/>
      <c r="D37" s="164"/>
      <c r="E37" s="330" t="s">
        <v>28</v>
      </c>
      <c r="F37" s="330"/>
      <c r="G37" s="330"/>
      <c r="H37" s="330"/>
      <c r="I37" s="330"/>
      <c r="J37" s="208"/>
      <c r="K37" s="284"/>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6"/>
      <c r="AT37" s="185"/>
      <c r="AW37" s="5"/>
      <c r="AX37" s="5"/>
      <c r="AY37" s="5"/>
      <c r="AZ37" s="5"/>
      <c r="BA37" s="5"/>
      <c r="BB37" s="5"/>
      <c r="BC37" s="5"/>
      <c r="BD37" s="5"/>
      <c r="BE37" s="5"/>
      <c r="BF37" s="5"/>
      <c r="BG37" s="5"/>
      <c r="BH37" s="5"/>
    </row>
    <row r="38" spans="1:62" ht="21" customHeight="1" x14ac:dyDescent="0.15">
      <c r="A38" s="185"/>
      <c r="B38" s="429"/>
      <c r="C38" s="430"/>
      <c r="D38" s="209"/>
      <c r="E38" s="185" t="s">
        <v>250</v>
      </c>
      <c r="F38" s="185"/>
      <c r="G38" s="185"/>
      <c r="H38" s="185"/>
      <c r="I38" s="185"/>
      <c r="J38" s="185"/>
      <c r="K38" s="185"/>
      <c r="L38" s="185"/>
      <c r="M38" s="185"/>
      <c r="N38" s="185"/>
      <c r="O38" s="185"/>
      <c r="P38" s="185"/>
      <c r="Q38" s="185"/>
      <c r="R38" s="185"/>
      <c r="S38" s="185"/>
      <c r="T38" s="185"/>
      <c r="U38" s="283" t="s">
        <v>33</v>
      </c>
      <c r="V38" s="283"/>
      <c r="W38" s="283"/>
      <c r="X38" s="283"/>
      <c r="Y38" s="283"/>
      <c r="Z38" s="162"/>
      <c r="AA38" s="467"/>
      <c r="AB38" s="467"/>
      <c r="AC38" s="467"/>
      <c r="AD38" s="467"/>
      <c r="AE38" s="467"/>
      <c r="AF38" s="467"/>
      <c r="AG38" s="467"/>
      <c r="AH38" s="467"/>
      <c r="AI38" s="467"/>
      <c r="AJ38" s="467"/>
      <c r="AK38" s="467"/>
      <c r="AL38" s="467"/>
      <c r="AM38" s="467"/>
      <c r="AN38" s="467"/>
      <c r="AO38" s="467"/>
      <c r="AP38" s="467"/>
      <c r="AQ38" s="467"/>
      <c r="AR38" s="467"/>
      <c r="AS38" s="468"/>
      <c r="AT38" s="185"/>
      <c r="AW38" s="5"/>
      <c r="AX38" s="5"/>
      <c r="AY38" s="5"/>
      <c r="AZ38" s="5"/>
      <c r="BA38" s="5"/>
      <c r="BB38" s="5"/>
      <c r="BC38" s="5"/>
      <c r="BD38" s="5"/>
      <c r="BE38" s="5"/>
      <c r="BF38" s="5"/>
      <c r="BG38" s="5"/>
      <c r="BH38" s="5"/>
    </row>
    <row r="39" spans="1:62" ht="21" customHeight="1" x14ac:dyDescent="0.15">
      <c r="A39" s="185"/>
      <c r="B39" s="429"/>
      <c r="C39" s="430"/>
      <c r="D39" s="209"/>
      <c r="E39" s="179"/>
      <c r="F39" s="179"/>
      <c r="G39" s="179"/>
      <c r="H39" s="185"/>
      <c r="I39" s="185"/>
      <c r="J39" s="185"/>
      <c r="K39" s="185"/>
      <c r="L39" s="185"/>
      <c r="M39" s="185"/>
      <c r="N39" s="185"/>
      <c r="O39" s="185"/>
      <c r="P39" s="185"/>
      <c r="Q39" s="185"/>
      <c r="R39" s="185"/>
      <c r="S39" s="185"/>
      <c r="T39" s="185"/>
      <c r="U39" s="287" t="s">
        <v>34</v>
      </c>
      <c r="V39" s="287"/>
      <c r="W39" s="287"/>
      <c r="X39" s="287"/>
      <c r="Y39" s="287"/>
      <c r="Z39" s="162"/>
      <c r="AA39" s="469"/>
      <c r="AB39" s="469"/>
      <c r="AC39" s="469"/>
      <c r="AD39" s="469"/>
      <c r="AE39" s="469"/>
      <c r="AF39" s="469"/>
      <c r="AG39" s="469"/>
      <c r="AH39" s="469"/>
      <c r="AI39" s="469"/>
      <c r="AJ39" s="469"/>
      <c r="AK39" s="469"/>
      <c r="AL39" s="469"/>
      <c r="AM39" s="469"/>
      <c r="AN39" s="469"/>
      <c r="AO39" s="469"/>
      <c r="AP39" s="469"/>
      <c r="AQ39" s="469"/>
      <c r="AR39" s="469"/>
      <c r="AS39" s="470"/>
      <c r="AT39" s="185"/>
      <c r="AW39" s="5"/>
      <c r="AX39" s="5"/>
      <c r="AY39" s="5"/>
      <c r="AZ39" s="5"/>
      <c r="BA39" s="5"/>
      <c r="BB39" s="5"/>
      <c r="BC39" s="5"/>
      <c r="BD39" s="5"/>
      <c r="BE39" s="5"/>
      <c r="BF39" s="5"/>
      <c r="BG39" s="5"/>
      <c r="BH39" s="5"/>
    </row>
    <row r="40" spans="1:62" ht="21" customHeight="1" x14ac:dyDescent="0.15">
      <c r="A40" s="185"/>
      <c r="B40" s="429"/>
      <c r="C40" s="430"/>
      <c r="D40" s="209"/>
      <c r="E40" s="179"/>
      <c r="F40" s="424" t="s">
        <v>261</v>
      </c>
      <c r="G40" s="424"/>
      <c r="H40" s="185"/>
      <c r="I40" s="185"/>
      <c r="J40" s="179" t="s">
        <v>251</v>
      </c>
      <c r="K40" s="185"/>
      <c r="L40" s="185"/>
      <c r="M40" s="185"/>
      <c r="N40" s="185"/>
      <c r="O40" s="185"/>
      <c r="P40" s="185"/>
      <c r="Q40" s="185"/>
      <c r="R40" s="185"/>
      <c r="S40" s="185"/>
      <c r="T40" s="185"/>
      <c r="U40" s="287" t="s">
        <v>32</v>
      </c>
      <c r="V40" s="287"/>
      <c r="W40" s="287"/>
      <c r="X40" s="287"/>
      <c r="Y40" s="287"/>
      <c r="Z40" s="162"/>
      <c r="AA40" s="469"/>
      <c r="AB40" s="469"/>
      <c r="AC40" s="469"/>
      <c r="AD40" s="469"/>
      <c r="AE40" s="469"/>
      <c r="AF40" s="469"/>
      <c r="AG40" s="469"/>
      <c r="AH40" s="469"/>
      <c r="AI40" s="469"/>
      <c r="AJ40" s="469"/>
      <c r="AK40" s="469"/>
      <c r="AL40" s="469"/>
      <c r="AM40" s="469"/>
      <c r="AN40" s="469"/>
      <c r="AO40" s="469"/>
      <c r="AP40" s="469"/>
      <c r="AQ40" s="274"/>
      <c r="AR40" s="274"/>
      <c r="AS40" s="210"/>
      <c r="AT40" s="185"/>
      <c r="AW40" s="5"/>
      <c r="AX40" s="5"/>
      <c r="AY40" s="5"/>
      <c r="AZ40" s="5"/>
      <c r="BA40" s="5"/>
      <c r="BB40" s="5"/>
      <c r="BC40" s="5"/>
      <c r="BD40" s="5"/>
      <c r="BE40" s="5"/>
      <c r="BF40" s="5"/>
      <c r="BG40" s="5"/>
      <c r="BH40" s="5"/>
    </row>
    <row r="41" spans="1:62" ht="27.75" customHeight="1" thickBot="1" x14ac:dyDescent="0.2">
      <c r="A41" s="185"/>
      <c r="B41" s="431"/>
      <c r="C41" s="432"/>
      <c r="D41" s="211"/>
      <c r="E41" s="212"/>
      <c r="F41" s="213"/>
      <c r="G41" s="213"/>
      <c r="H41" s="213"/>
      <c r="I41" s="213"/>
      <c r="J41" s="213"/>
      <c r="K41" s="213"/>
      <c r="L41" s="213"/>
      <c r="M41" s="213"/>
      <c r="N41" s="213"/>
      <c r="O41" s="213"/>
      <c r="P41" s="213"/>
      <c r="Q41" s="213"/>
      <c r="R41" s="213"/>
      <c r="S41" s="213"/>
      <c r="T41" s="213"/>
      <c r="U41" s="214"/>
      <c r="V41" s="214"/>
      <c r="W41" s="213"/>
      <c r="X41" s="213"/>
      <c r="Y41" s="213"/>
      <c r="Z41" s="262" t="s">
        <v>23</v>
      </c>
      <c r="AA41" s="262"/>
      <c r="AB41" s="262"/>
      <c r="AC41" s="215"/>
      <c r="AD41" s="215"/>
      <c r="AE41" s="215"/>
      <c r="AF41" s="213"/>
      <c r="AG41" s="216" t="s">
        <v>252</v>
      </c>
      <c r="AH41" s="215"/>
      <c r="AI41" s="215"/>
      <c r="AJ41" s="215"/>
      <c r="AK41" s="215"/>
      <c r="AL41" s="216" t="s">
        <v>252</v>
      </c>
      <c r="AM41" s="213"/>
      <c r="AN41" s="213"/>
      <c r="AO41" s="215"/>
      <c r="AP41" s="215"/>
      <c r="AQ41" s="213"/>
      <c r="AR41" s="213"/>
      <c r="AS41" s="217"/>
      <c r="AT41" s="185"/>
      <c r="AW41" s="5"/>
      <c r="AX41" s="5"/>
      <c r="AY41" s="5"/>
      <c r="AZ41" s="5"/>
      <c r="BA41" s="5"/>
      <c r="BB41" s="5"/>
      <c r="BC41" s="5"/>
      <c r="BD41" s="5"/>
      <c r="BE41" s="5"/>
      <c r="BF41" s="5"/>
      <c r="BG41" s="5"/>
      <c r="BH41" s="5"/>
    </row>
    <row r="42" spans="1:62" ht="12.95" customHeight="1" thickTop="1" x14ac:dyDescent="0.15">
      <c r="A42" s="162"/>
      <c r="B42" s="425"/>
      <c r="C42" s="426"/>
      <c r="D42" s="219"/>
      <c r="E42" s="219"/>
      <c r="F42" s="219"/>
      <c r="G42" s="219"/>
      <c r="H42" s="219"/>
      <c r="I42" s="219"/>
      <c r="J42" s="219"/>
      <c r="K42" s="219"/>
      <c r="L42" s="219"/>
      <c r="M42" s="219"/>
      <c r="N42" s="220"/>
      <c r="O42" s="253"/>
      <c r="P42" s="253"/>
      <c r="Q42" s="253"/>
      <c r="R42" s="253"/>
      <c r="S42" s="253"/>
      <c r="T42" s="253"/>
      <c r="U42" s="253"/>
      <c r="V42" s="253"/>
      <c r="W42" s="253"/>
      <c r="X42" s="220"/>
      <c r="Y42" s="220"/>
      <c r="Z42" s="253"/>
      <c r="AA42" s="253"/>
      <c r="AB42" s="253"/>
      <c r="AC42" s="253"/>
      <c r="AD42" s="253"/>
      <c r="AE42" s="253"/>
      <c r="AF42" s="253"/>
      <c r="AG42" s="253"/>
      <c r="AH42" s="220"/>
      <c r="AI42" s="220"/>
      <c r="AJ42" s="253"/>
      <c r="AK42" s="253"/>
      <c r="AL42" s="253"/>
      <c r="AM42" s="253"/>
      <c r="AN42" s="253"/>
      <c r="AO42" s="253"/>
      <c r="AP42" s="253"/>
      <c r="AQ42" s="253"/>
      <c r="AR42" s="253"/>
      <c r="AS42" s="221"/>
      <c r="AT42" s="162"/>
      <c r="AX42" s="5"/>
      <c r="AY42" s="5"/>
      <c r="AZ42" s="5"/>
      <c r="BA42" s="5"/>
      <c r="BB42" s="5"/>
      <c r="BC42" s="5"/>
      <c r="BD42" s="5"/>
      <c r="BE42" s="5"/>
    </row>
    <row r="43" spans="1:62" ht="12.95" customHeight="1" x14ac:dyDescent="0.15">
      <c r="A43" s="162"/>
      <c r="B43" s="218"/>
      <c r="C43" s="185" t="s">
        <v>11</v>
      </c>
      <c r="D43" s="185"/>
      <c r="E43" s="185"/>
      <c r="F43" s="185"/>
      <c r="G43" s="185"/>
      <c r="H43" s="185"/>
      <c r="I43" s="185"/>
      <c r="J43" s="185"/>
      <c r="K43" s="185"/>
      <c r="L43" s="185"/>
      <c r="M43" s="219"/>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06"/>
      <c r="AM43" s="506"/>
      <c r="AN43" s="506"/>
      <c r="AO43" s="506"/>
      <c r="AP43" s="506"/>
      <c r="AQ43" s="506"/>
      <c r="AR43" s="506"/>
      <c r="AS43" s="379"/>
      <c r="AT43" s="162"/>
    </row>
    <row r="44" spans="1:62" ht="6.95" customHeight="1" x14ac:dyDescent="0.15">
      <c r="A44" s="162"/>
      <c r="B44" s="222"/>
      <c r="C44" s="219"/>
      <c r="D44" s="219"/>
      <c r="E44" s="219"/>
      <c r="F44" s="219"/>
      <c r="G44" s="219"/>
      <c r="H44" s="219"/>
      <c r="I44" s="219"/>
      <c r="J44" s="219"/>
      <c r="K44" s="219"/>
      <c r="L44" s="219"/>
      <c r="M44" s="219"/>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506"/>
      <c r="AN44" s="506"/>
      <c r="AO44" s="506"/>
      <c r="AP44" s="506"/>
      <c r="AQ44" s="506"/>
      <c r="AR44" s="506"/>
      <c r="AS44" s="379"/>
      <c r="AT44" s="162"/>
      <c r="AZ44" s="3"/>
      <c r="BA44" s="3"/>
    </row>
    <row r="45" spans="1:62" ht="12" customHeight="1" x14ac:dyDescent="0.15">
      <c r="A45" s="162"/>
      <c r="B45" s="209"/>
      <c r="C45" s="180" t="s">
        <v>43</v>
      </c>
      <c r="D45" s="161"/>
      <c r="E45" s="161"/>
      <c r="F45" s="161"/>
      <c r="G45" s="161"/>
      <c r="H45" s="161"/>
      <c r="I45" s="161"/>
      <c r="J45" s="161"/>
      <c r="K45" s="161"/>
      <c r="L45" s="161"/>
      <c r="M45" s="161"/>
      <c r="N45" s="161"/>
      <c r="O45" s="161"/>
      <c r="P45" s="161"/>
      <c r="Q45" s="161"/>
      <c r="R45" s="161"/>
      <c r="S45" s="174"/>
      <c r="T45" s="223"/>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224"/>
      <c r="AT45" s="223"/>
      <c r="AZ45" s="3"/>
      <c r="BA45" s="3"/>
    </row>
    <row r="46" spans="1:62" ht="12" customHeight="1" x14ac:dyDescent="0.15">
      <c r="A46" s="162"/>
      <c r="B46" s="173"/>
      <c r="C46" s="161"/>
      <c r="D46" s="161"/>
      <c r="E46" s="161"/>
      <c r="F46" s="161"/>
      <c r="G46" s="161"/>
      <c r="H46" s="161"/>
      <c r="I46" s="161"/>
      <c r="J46" s="161"/>
      <c r="K46" s="161"/>
      <c r="L46" s="161"/>
      <c r="M46" s="161"/>
      <c r="N46" s="161"/>
      <c r="O46" s="161"/>
      <c r="P46" s="161"/>
      <c r="Q46" s="161"/>
      <c r="R46" s="161"/>
      <c r="S46" s="180"/>
      <c r="T46" s="179"/>
      <c r="U46" s="179"/>
      <c r="V46" s="505" t="s">
        <v>13</v>
      </c>
      <c r="W46" s="505"/>
      <c r="X46" s="505"/>
      <c r="Y46" s="505"/>
      <c r="Z46" s="466"/>
      <c r="AA46" s="466"/>
      <c r="AB46" s="466"/>
      <c r="AC46" s="225" t="s">
        <v>253</v>
      </c>
      <c r="AD46" s="466"/>
      <c r="AE46" s="466"/>
      <c r="AF46" s="466"/>
      <c r="AG46" s="226"/>
      <c r="AH46" s="179"/>
      <c r="AI46" s="179"/>
      <c r="AJ46" s="179"/>
      <c r="AK46" s="179"/>
      <c r="AL46" s="179"/>
      <c r="AM46" s="179"/>
      <c r="AN46" s="179"/>
      <c r="AO46" s="179"/>
      <c r="AP46" s="179"/>
      <c r="AQ46" s="179"/>
      <c r="AR46" s="179"/>
      <c r="AS46" s="224"/>
      <c r="AT46" s="180"/>
      <c r="AZ46" s="3"/>
      <c r="BA46" s="3"/>
    </row>
    <row r="47" spans="1:62" ht="9.75" customHeight="1" x14ac:dyDescent="0.15">
      <c r="A47" s="162"/>
      <c r="B47" s="222"/>
      <c r="C47" s="185"/>
      <c r="D47" s="162"/>
      <c r="E47" s="294"/>
      <c r="F47" s="294"/>
      <c r="G47" s="162"/>
      <c r="H47" s="294"/>
      <c r="I47" s="294"/>
      <c r="J47" s="162"/>
      <c r="K47" s="294"/>
      <c r="L47" s="294"/>
      <c r="M47" s="162"/>
      <c r="N47" s="162"/>
      <c r="O47" s="162"/>
      <c r="P47" s="162"/>
      <c r="Q47" s="162"/>
      <c r="R47" s="162"/>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62"/>
      <c r="AR47" s="162"/>
      <c r="AS47" s="227"/>
      <c r="AT47" s="185"/>
    </row>
    <row r="48" spans="1:62" ht="15" customHeight="1" x14ac:dyDescent="0.15">
      <c r="A48" s="162"/>
      <c r="B48" s="209"/>
      <c r="C48" s="423" t="s">
        <v>261</v>
      </c>
      <c r="D48" s="434"/>
      <c r="E48" s="294"/>
      <c r="F48" s="294"/>
      <c r="G48" s="185" t="s">
        <v>1</v>
      </c>
      <c r="H48" s="294"/>
      <c r="I48" s="294"/>
      <c r="J48" s="185" t="s">
        <v>2</v>
      </c>
      <c r="K48" s="294"/>
      <c r="L48" s="294"/>
      <c r="M48" s="185" t="s">
        <v>3</v>
      </c>
      <c r="N48" s="162"/>
      <c r="O48" s="162"/>
      <c r="P48" s="162"/>
      <c r="Q48" s="162"/>
      <c r="R48" s="228" t="s">
        <v>12</v>
      </c>
      <c r="S48" s="185"/>
      <c r="T48" s="185"/>
      <c r="U48" s="185"/>
      <c r="V48" s="452" t="s">
        <v>14</v>
      </c>
      <c r="W48" s="452"/>
      <c r="X48" s="452"/>
      <c r="Y48" s="452"/>
      <c r="Z48" s="162"/>
      <c r="AA48" s="269"/>
      <c r="AB48" s="269"/>
      <c r="AC48" s="269"/>
      <c r="AD48" s="269"/>
      <c r="AE48" s="269"/>
      <c r="AF48" s="269"/>
      <c r="AG48" s="269"/>
      <c r="AH48" s="269"/>
      <c r="AI48" s="269"/>
      <c r="AJ48" s="269"/>
      <c r="AK48" s="269"/>
      <c r="AL48" s="269"/>
      <c r="AM48" s="269"/>
      <c r="AN48" s="269"/>
      <c r="AO48" s="269"/>
      <c r="AP48" s="269"/>
      <c r="AQ48" s="269"/>
      <c r="AR48" s="162"/>
      <c r="AS48" s="227"/>
      <c r="AT48" s="185"/>
    </row>
    <row r="49" spans="1:48" ht="15" customHeight="1" x14ac:dyDescent="0.15">
      <c r="A49" s="162"/>
      <c r="B49" s="209"/>
      <c r="C49" s="185"/>
      <c r="D49" s="185"/>
      <c r="E49" s="185"/>
      <c r="F49" s="185"/>
      <c r="G49" s="185"/>
      <c r="H49" s="185"/>
      <c r="I49" s="185"/>
      <c r="J49" s="185"/>
      <c r="K49" s="185"/>
      <c r="L49" s="185"/>
      <c r="M49" s="185"/>
      <c r="N49" s="185"/>
      <c r="O49" s="185"/>
      <c r="P49" s="185"/>
      <c r="Q49" s="185"/>
      <c r="R49" s="228"/>
      <c r="S49" s="228"/>
      <c r="T49" s="228"/>
      <c r="U49" s="185"/>
      <c r="V49" s="162"/>
      <c r="W49" s="162"/>
      <c r="X49" s="162"/>
      <c r="Y49" s="162"/>
      <c r="Z49" s="229"/>
      <c r="AA49" s="453"/>
      <c r="AB49" s="453"/>
      <c r="AC49" s="453"/>
      <c r="AD49" s="453"/>
      <c r="AE49" s="453"/>
      <c r="AF49" s="453"/>
      <c r="AG49" s="453"/>
      <c r="AH49" s="453"/>
      <c r="AI49" s="453"/>
      <c r="AJ49" s="453"/>
      <c r="AK49" s="453"/>
      <c r="AL49" s="453"/>
      <c r="AM49" s="453"/>
      <c r="AN49" s="453"/>
      <c r="AO49" s="453"/>
      <c r="AP49" s="229"/>
      <c r="AQ49" s="229"/>
      <c r="AR49" s="230"/>
      <c r="AS49" s="231"/>
      <c r="AT49" s="162"/>
    </row>
    <row r="50" spans="1:48" ht="15" customHeight="1" x14ac:dyDescent="0.15">
      <c r="A50" s="162"/>
      <c r="B50" s="209"/>
      <c r="C50" s="162"/>
      <c r="D50" s="162"/>
      <c r="E50" s="162"/>
      <c r="F50" s="162"/>
      <c r="G50" s="162"/>
      <c r="H50" s="162"/>
      <c r="I50" s="162"/>
      <c r="J50" s="162"/>
      <c r="K50" s="162"/>
      <c r="L50" s="162"/>
      <c r="M50" s="162"/>
      <c r="N50" s="162"/>
      <c r="O50" s="162"/>
      <c r="P50" s="162"/>
      <c r="Q50" s="162"/>
      <c r="R50" s="228"/>
      <c r="S50" s="228"/>
      <c r="T50" s="228"/>
      <c r="U50" s="185"/>
      <c r="V50" s="459" t="s">
        <v>0</v>
      </c>
      <c r="W50" s="459"/>
      <c r="X50" s="459"/>
      <c r="Y50" s="459"/>
      <c r="Z50" s="232"/>
      <c r="AA50" s="454"/>
      <c r="AB50" s="454"/>
      <c r="AC50" s="454"/>
      <c r="AD50" s="454"/>
      <c r="AE50" s="454"/>
      <c r="AF50" s="454"/>
      <c r="AG50" s="454"/>
      <c r="AH50" s="454"/>
      <c r="AI50" s="454"/>
      <c r="AJ50" s="454"/>
      <c r="AK50" s="454"/>
      <c r="AL50" s="454"/>
      <c r="AM50" s="454"/>
      <c r="AN50" s="454"/>
      <c r="AO50" s="454"/>
      <c r="AP50" s="451"/>
      <c r="AQ50" s="451"/>
      <c r="AR50" s="230"/>
      <c r="AS50" s="231"/>
      <c r="AT50" s="162"/>
    </row>
    <row r="51" spans="1:48" ht="11.1" customHeight="1" x14ac:dyDescent="0.15">
      <c r="A51" s="162"/>
      <c r="B51" s="209"/>
      <c r="C51" s="185"/>
      <c r="D51" s="162"/>
      <c r="E51" s="162"/>
      <c r="F51" s="162"/>
      <c r="G51" s="162"/>
      <c r="H51" s="162"/>
      <c r="I51" s="162"/>
      <c r="J51" s="162"/>
      <c r="K51" s="162"/>
      <c r="L51" s="162"/>
      <c r="M51" s="162"/>
      <c r="N51" s="162"/>
      <c r="O51" s="185"/>
      <c r="P51" s="185"/>
      <c r="Q51" s="185"/>
      <c r="R51" s="228"/>
      <c r="S51" s="228"/>
      <c r="T51" s="228"/>
      <c r="U51" s="185"/>
      <c r="V51" s="162"/>
      <c r="W51" s="162"/>
      <c r="X51" s="162"/>
      <c r="Y51" s="162"/>
      <c r="Z51" s="233"/>
      <c r="AA51" s="233"/>
      <c r="AB51" s="233"/>
      <c r="AC51" s="233"/>
      <c r="AD51" s="233"/>
      <c r="AE51" s="233"/>
      <c r="AF51" s="233"/>
      <c r="AG51" s="233"/>
      <c r="AH51" s="233"/>
      <c r="AI51" s="233"/>
      <c r="AJ51" s="233"/>
      <c r="AK51" s="233"/>
      <c r="AL51" s="233"/>
      <c r="AM51" s="233"/>
      <c r="AN51" s="233"/>
      <c r="AO51" s="233"/>
      <c r="AP51" s="233"/>
      <c r="AQ51" s="233"/>
      <c r="AR51" s="233"/>
      <c r="AS51" s="231"/>
      <c r="AT51" s="162"/>
    </row>
    <row r="52" spans="1:48" ht="11.1" customHeight="1" x14ac:dyDescent="0.15">
      <c r="A52" s="162"/>
      <c r="B52" s="209"/>
      <c r="C52" s="162"/>
      <c r="D52" s="162"/>
      <c r="E52" s="162"/>
      <c r="F52" s="162"/>
      <c r="G52" s="162"/>
      <c r="H52" s="162"/>
      <c r="I52" s="162"/>
      <c r="J52" s="162"/>
      <c r="K52" s="162"/>
      <c r="L52" s="162"/>
      <c r="M52" s="162"/>
      <c r="N52" s="162"/>
      <c r="O52" s="185"/>
      <c r="P52" s="185"/>
      <c r="Q52" s="180"/>
      <c r="R52" s="161"/>
      <c r="S52" s="161"/>
      <c r="T52" s="161"/>
      <c r="U52" s="161"/>
      <c r="V52" s="161"/>
      <c r="W52" s="161"/>
      <c r="X52" s="161"/>
      <c r="Y52" s="161"/>
      <c r="Z52" s="161"/>
      <c r="AA52" s="295"/>
      <c r="AB52" s="295"/>
      <c r="AC52" s="295"/>
      <c r="AD52" s="295"/>
      <c r="AE52" s="295"/>
      <c r="AF52" s="295"/>
      <c r="AG52" s="295"/>
      <c r="AH52" s="295"/>
      <c r="AI52" s="295"/>
      <c r="AJ52" s="295"/>
      <c r="AK52" s="295"/>
      <c r="AL52" s="295"/>
      <c r="AM52" s="295"/>
      <c r="AN52" s="295"/>
      <c r="AO52" s="295"/>
      <c r="AP52" s="161"/>
      <c r="AQ52" s="161"/>
      <c r="AR52" s="161"/>
      <c r="AS52" s="234"/>
      <c r="AT52" s="162"/>
    </row>
    <row r="53" spans="1:48" ht="15" customHeight="1" x14ac:dyDescent="0.15">
      <c r="A53" s="162"/>
      <c r="B53" s="209"/>
      <c r="C53" s="185"/>
      <c r="D53" s="162"/>
      <c r="E53" s="294"/>
      <c r="F53" s="294"/>
      <c r="G53" s="162"/>
      <c r="H53" s="294"/>
      <c r="I53" s="294"/>
      <c r="J53" s="162"/>
      <c r="K53" s="294"/>
      <c r="L53" s="294"/>
      <c r="M53" s="162"/>
      <c r="N53" s="185"/>
      <c r="O53" s="185"/>
      <c r="P53" s="185"/>
      <c r="Q53" s="433" t="s">
        <v>45</v>
      </c>
      <c r="R53" s="433"/>
      <c r="S53" s="433"/>
      <c r="T53" s="433"/>
      <c r="U53" s="161"/>
      <c r="V53" s="452" t="s">
        <v>44</v>
      </c>
      <c r="W53" s="452"/>
      <c r="X53" s="452"/>
      <c r="Y53" s="452"/>
      <c r="Z53" s="162"/>
      <c r="AA53" s="295"/>
      <c r="AB53" s="295"/>
      <c r="AC53" s="295"/>
      <c r="AD53" s="295"/>
      <c r="AE53" s="295"/>
      <c r="AF53" s="295"/>
      <c r="AG53" s="295"/>
      <c r="AH53" s="295"/>
      <c r="AI53" s="295"/>
      <c r="AJ53" s="295"/>
      <c r="AK53" s="295"/>
      <c r="AL53" s="295"/>
      <c r="AM53" s="295"/>
      <c r="AN53" s="295"/>
      <c r="AO53" s="295"/>
      <c r="AP53" s="185"/>
      <c r="AQ53" s="185"/>
      <c r="AR53" s="161"/>
      <c r="AS53" s="234"/>
      <c r="AT53" s="162"/>
    </row>
    <row r="54" spans="1:48" ht="15" customHeight="1" x14ac:dyDescent="0.15">
      <c r="A54" s="162"/>
      <c r="B54" s="209"/>
      <c r="C54" s="423" t="s">
        <v>261</v>
      </c>
      <c r="D54" s="423"/>
      <c r="E54" s="294"/>
      <c r="F54" s="294"/>
      <c r="G54" s="185" t="s">
        <v>1</v>
      </c>
      <c r="H54" s="294"/>
      <c r="I54" s="294"/>
      <c r="J54" s="185" t="s">
        <v>2</v>
      </c>
      <c r="K54" s="294"/>
      <c r="L54" s="294"/>
      <c r="M54" s="185" t="s">
        <v>3</v>
      </c>
      <c r="N54" s="185"/>
      <c r="O54" s="179"/>
      <c r="P54" s="179"/>
      <c r="Q54" s="433"/>
      <c r="R54" s="433"/>
      <c r="S54" s="433"/>
      <c r="T54" s="433"/>
      <c r="U54" s="161"/>
      <c r="V54" s="185"/>
      <c r="W54" s="185"/>
      <c r="X54" s="185"/>
      <c r="Y54" s="185"/>
      <c r="Z54" s="236"/>
      <c r="AA54" s="455"/>
      <c r="AB54" s="455"/>
      <c r="AC54" s="455"/>
      <c r="AD54" s="455"/>
      <c r="AE54" s="455"/>
      <c r="AF54" s="455"/>
      <c r="AG54" s="455"/>
      <c r="AH54" s="455"/>
      <c r="AI54" s="455"/>
      <c r="AJ54" s="455"/>
      <c r="AK54" s="455"/>
      <c r="AL54" s="455"/>
      <c r="AM54" s="455"/>
      <c r="AN54" s="455"/>
      <c r="AO54" s="455"/>
      <c r="AP54" s="236"/>
      <c r="AQ54" s="236"/>
      <c r="AR54" s="161"/>
      <c r="AS54" s="234"/>
      <c r="AT54" s="162"/>
    </row>
    <row r="55" spans="1:48" ht="15" customHeight="1" x14ac:dyDescent="0.15">
      <c r="A55" s="162"/>
      <c r="B55" s="237"/>
      <c r="C55" s="200"/>
      <c r="D55" s="200"/>
      <c r="E55" s="200"/>
      <c r="F55" s="200"/>
      <c r="G55" s="200"/>
      <c r="H55" s="200"/>
      <c r="I55" s="200"/>
      <c r="J55" s="200"/>
      <c r="K55" s="200"/>
      <c r="L55" s="200"/>
      <c r="M55" s="200"/>
      <c r="N55" s="200"/>
      <c r="O55" s="181"/>
      <c r="P55" s="181"/>
      <c r="Q55" s="181"/>
      <c r="R55" s="181"/>
      <c r="S55" s="181"/>
      <c r="T55" s="181"/>
      <c r="U55" s="181"/>
      <c r="V55" s="457" t="s">
        <v>0</v>
      </c>
      <c r="W55" s="457"/>
      <c r="X55" s="457"/>
      <c r="Y55" s="457"/>
      <c r="Z55" s="200"/>
      <c r="AA55" s="456"/>
      <c r="AB55" s="456"/>
      <c r="AC55" s="456"/>
      <c r="AD55" s="456"/>
      <c r="AE55" s="456"/>
      <c r="AF55" s="456"/>
      <c r="AG55" s="456"/>
      <c r="AH55" s="456"/>
      <c r="AI55" s="456"/>
      <c r="AJ55" s="456"/>
      <c r="AK55" s="456"/>
      <c r="AL55" s="456"/>
      <c r="AM55" s="456"/>
      <c r="AN55" s="456"/>
      <c r="AO55" s="456"/>
      <c r="AP55" s="458"/>
      <c r="AQ55" s="458"/>
      <c r="AR55" s="181"/>
      <c r="AS55" s="238"/>
      <c r="AT55" s="162"/>
    </row>
    <row r="56" spans="1:48" ht="2.25" customHeight="1" x14ac:dyDescent="0.15">
      <c r="A56" s="162"/>
      <c r="B56" s="185"/>
      <c r="C56" s="185"/>
      <c r="D56" s="185"/>
      <c r="E56" s="185"/>
      <c r="F56" s="185"/>
      <c r="G56" s="185"/>
      <c r="H56" s="185"/>
      <c r="I56" s="185"/>
      <c r="J56" s="185"/>
      <c r="K56" s="185"/>
      <c r="L56" s="185"/>
      <c r="M56" s="185"/>
      <c r="N56" s="185"/>
      <c r="O56" s="180"/>
      <c r="P56" s="180"/>
      <c r="Q56" s="180"/>
      <c r="R56" s="180"/>
      <c r="S56" s="180"/>
      <c r="T56" s="180"/>
      <c r="U56" s="180"/>
      <c r="V56" s="180"/>
      <c r="W56" s="239"/>
      <c r="X56" s="239"/>
      <c r="Y56" s="239"/>
      <c r="Z56" s="239"/>
      <c r="AA56" s="239"/>
      <c r="AB56" s="239"/>
      <c r="AC56" s="239"/>
      <c r="AD56" s="239"/>
      <c r="AE56" s="240"/>
      <c r="AF56" s="240"/>
      <c r="AG56" s="240"/>
      <c r="AH56" s="240"/>
      <c r="AI56" s="241"/>
      <c r="AJ56" s="240"/>
      <c r="AK56" s="240"/>
      <c r="AL56" s="240"/>
      <c r="AM56" s="240"/>
      <c r="AN56" s="241"/>
      <c r="AO56" s="242"/>
      <c r="AP56" s="242"/>
      <c r="AQ56" s="242"/>
      <c r="AR56" s="242"/>
      <c r="AS56" s="242"/>
      <c r="AT56" s="162"/>
    </row>
    <row r="57" spans="1:48" ht="15" customHeight="1" x14ac:dyDescent="0.15">
      <c r="A57" s="162"/>
      <c r="B57" s="243" t="s">
        <v>254</v>
      </c>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4"/>
    </row>
    <row r="58" spans="1:48" ht="15" customHeight="1" x14ac:dyDescent="0.15">
      <c r="A58" s="162"/>
      <c r="B58" s="243" t="s">
        <v>35</v>
      </c>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4"/>
      <c r="AU58" s="4"/>
      <c r="AV58" s="4"/>
    </row>
    <row r="59" spans="1:48" ht="24.75" customHeight="1" x14ac:dyDescent="0.15">
      <c r="A59" s="162"/>
      <c r="B59" s="420" t="s">
        <v>255</v>
      </c>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0"/>
      <c r="AL59" s="420"/>
      <c r="AM59" s="420"/>
      <c r="AN59" s="420"/>
      <c r="AO59" s="420"/>
      <c r="AP59" s="420"/>
      <c r="AQ59" s="420"/>
      <c r="AR59" s="420"/>
      <c r="AS59" s="420"/>
      <c r="AT59" s="244"/>
    </row>
    <row r="60" spans="1:48" s="6" customFormat="1" ht="14.1" customHeight="1" x14ac:dyDescent="0.15">
      <c r="A60" s="245"/>
      <c r="B60" s="245"/>
      <c r="C60" s="246"/>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435" t="s">
        <v>36</v>
      </c>
      <c r="AI60" s="436"/>
      <c r="AJ60" s="436"/>
      <c r="AK60" s="436"/>
      <c r="AL60" s="436"/>
      <c r="AM60" s="436"/>
      <c r="AN60" s="436"/>
      <c r="AO60" s="436"/>
      <c r="AP60" s="436"/>
      <c r="AQ60" s="436"/>
      <c r="AR60" s="436"/>
      <c r="AS60" s="436"/>
      <c r="AT60" s="436"/>
    </row>
    <row r="61" spans="1:48" customFormat="1" ht="9.9499999999999993" customHeight="1" x14ac:dyDescent="0.15">
      <c r="A61" s="162"/>
      <c r="B61" s="403" t="s">
        <v>15</v>
      </c>
      <c r="C61" s="403"/>
      <c r="D61" s="406" t="s">
        <v>17</v>
      </c>
      <c r="E61" s="406"/>
      <c r="F61" s="183"/>
      <c r="G61" s="183"/>
      <c r="H61" s="183"/>
      <c r="I61" s="183"/>
      <c r="J61" s="183"/>
      <c r="K61" s="183"/>
      <c r="L61" s="183"/>
      <c r="M61" s="184"/>
      <c r="N61" s="182"/>
      <c r="O61" s="183"/>
      <c r="P61" s="183"/>
      <c r="Q61" s="183"/>
      <c r="R61" s="183"/>
      <c r="S61" s="183"/>
      <c r="T61" s="183"/>
      <c r="U61" s="437" t="s">
        <v>16</v>
      </c>
      <c r="V61" s="438"/>
      <c r="W61" s="442" t="s">
        <v>6</v>
      </c>
      <c r="X61" s="443"/>
      <c r="Y61" s="443"/>
      <c r="Z61" s="443"/>
      <c r="AA61" s="443"/>
      <c r="AB61" s="443"/>
      <c r="AC61" s="443"/>
      <c r="AD61" s="443"/>
      <c r="AE61" s="443"/>
      <c r="AF61" s="443"/>
      <c r="AG61" s="444"/>
      <c r="AH61" s="507" t="s">
        <v>18</v>
      </c>
      <c r="AI61" s="508"/>
      <c r="AJ61" s="442"/>
      <c r="AK61" s="443"/>
      <c r="AL61" s="443"/>
      <c r="AM61" s="443"/>
      <c r="AN61" s="443"/>
      <c r="AO61" s="443"/>
      <c r="AP61" s="443"/>
      <c r="AQ61" s="443"/>
      <c r="AR61" s="443"/>
      <c r="AS61" s="443"/>
      <c r="AT61" s="444"/>
      <c r="AU61" s="7"/>
    </row>
    <row r="62" spans="1:48" customFormat="1" ht="9.9499999999999993" customHeight="1" x14ac:dyDescent="0.15">
      <c r="A62" s="162"/>
      <c r="B62" s="404"/>
      <c r="C62" s="404"/>
      <c r="D62" s="407"/>
      <c r="E62" s="407"/>
      <c r="F62" s="185"/>
      <c r="G62" s="185"/>
      <c r="H62" s="185"/>
      <c r="I62" s="185"/>
      <c r="J62" s="185"/>
      <c r="K62" s="185"/>
      <c r="L62" s="185"/>
      <c r="M62" s="227"/>
      <c r="N62" s="209"/>
      <c r="O62" s="185"/>
      <c r="P62" s="185"/>
      <c r="Q62" s="185"/>
      <c r="R62" s="185"/>
      <c r="S62" s="185"/>
      <c r="T62" s="185"/>
      <c r="U62" s="439"/>
      <c r="V62" s="430"/>
      <c r="W62" s="445"/>
      <c r="X62" s="446"/>
      <c r="Y62" s="446"/>
      <c r="Z62" s="446"/>
      <c r="AA62" s="446"/>
      <c r="AB62" s="446"/>
      <c r="AC62" s="446"/>
      <c r="AD62" s="446"/>
      <c r="AE62" s="446"/>
      <c r="AF62" s="446"/>
      <c r="AG62" s="447"/>
      <c r="AH62" s="509"/>
      <c r="AI62" s="510"/>
      <c r="AJ62" s="445"/>
      <c r="AK62" s="446"/>
      <c r="AL62" s="446"/>
      <c r="AM62" s="446"/>
      <c r="AN62" s="446"/>
      <c r="AO62" s="446"/>
      <c r="AP62" s="446"/>
      <c r="AQ62" s="446"/>
      <c r="AR62" s="446"/>
      <c r="AS62" s="446"/>
      <c r="AT62" s="447"/>
      <c r="AU62" s="7"/>
    </row>
    <row r="63" spans="1:48" customFormat="1" ht="9.9499999999999993" customHeight="1" x14ac:dyDescent="0.15">
      <c r="A63" s="162"/>
      <c r="B63" s="404"/>
      <c r="C63" s="404"/>
      <c r="D63" s="407"/>
      <c r="E63" s="407"/>
      <c r="F63" s="185"/>
      <c r="G63" s="185"/>
      <c r="H63" s="185"/>
      <c r="I63" s="185"/>
      <c r="J63" s="185"/>
      <c r="K63" s="185"/>
      <c r="L63" s="185"/>
      <c r="M63" s="227"/>
      <c r="N63" s="209"/>
      <c r="O63" s="185"/>
      <c r="P63" s="185"/>
      <c r="Q63" s="185"/>
      <c r="R63" s="185"/>
      <c r="S63" s="185"/>
      <c r="T63" s="185"/>
      <c r="U63" s="440"/>
      <c r="V63" s="441"/>
      <c r="W63" s="448"/>
      <c r="X63" s="449"/>
      <c r="Y63" s="449"/>
      <c r="Z63" s="449"/>
      <c r="AA63" s="449"/>
      <c r="AB63" s="449"/>
      <c r="AC63" s="449"/>
      <c r="AD63" s="449"/>
      <c r="AE63" s="449"/>
      <c r="AF63" s="449"/>
      <c r="AG63" s="450"/>
      <c r="AH63" s="509"/>
      <c r="AI63" s="510"/>
      <c r="AJ63" s="445"/>
      <c r="AK63" s="446"/>
      <c r="AL63" s="446"/>
      <c r="AM63" s="446"/>
      <c r="AN63" s="446"/>
      <c r="AO63" s="446"/>
      <c r="AP63" s="446"/>
      <c r="AQ63" s="446"/>
      <c r="AR63" s="446"/>
      <c r="AS63" s="446"/>
      <c r="AT63" s="447"/>
      <c r="AU63" s="7"/>
    </row>
    <row r="64" spans="1:48" customFormat="1" ht="9.9499999999999993" customHeight="1" x14ac:dyDescent="0.15">
      <c r="A64" s="162"/>
      <c r="B64" s="404"/>
      <c r="C64" s="404"/>
      <c r="D64" s="407"/>
      <c r="E64" s="407"/>
      <c r="F64" s="185"/>
      <c r="G64" s="185"/>
      <c r="H64" s="185"/>
      <c r="I64" s="185"/>
      <c r="J64" s="185"/>
      <c r="K64" s="185"/>
      <c r="L64" s="185"/>
      <c r="M64" s="227"/>
      <c r="N64" s="209"/>
      <c r="O64" s="185"/>
      <c r="P64" s="185"/>
      <c r="Q64" s="185"/>
      <c r="R64" s="185"/>
      <c r="S64" s="185"/>
      <c r="T64" s="185"/>
      <c r="U64" s="437" t="s">
        <v>19</v>
      </c>
      <c r="V64" s="438"/>
      <c r="W64" s="442" t="s">
        <v>5</v>
      </c>
      <c r="X64" s="443"/>
      <c r="Y64" s="443"/>
      <c r="Z64" s="443"/>
      <c r="AA64" s="443"/>
      <c r="AB64" s="443"/>
      <c r="AC64" s="443"/>
      <c r="AD64" s="443"/>
      <c r="AE64" s="443"/>
      <c r="AF64" s="443"/>
      <c r="AG64" s="444"/>
      <c r="AH64" s="509"/>
      <c r="AI64" s="510"/>
      <c r="AJ64" s="445"/>
      <c r="AK64" s="446"/>
      <c r="AL64" s="446"/>
      <c r="AM64" s="446"/>
      <c r="AN64" s="446"/>
      <c r="AO64" s="446"/>
      <c r="AP64" s="446"/>
      <c r="AQ64" s="446"/>
      <c r="AR64" s="446"/>
      <c r="AS64" s="446"/>
      <c r="AT64" s="447"/>
      <c r="AU64" s="7"/>
    </row>
    <row r="65" spans="1:47" customFormat="1" ht="9.9499999999999993" customHeight="1" x14ac:dyDescent="0.15">
      <c r="A65" s="162"/>
      <c r="B65" s="404"/>
      <c r="C65" s="404"/>
      <c r="D65" s="407"/>
      <c r="E65" s="407"/>
      <c r="F65" s="185"/>
      <c r="G65" s="185"/>
      <c r="H65" s="185"/>
      <c r="I65" s="185"/>
      <c r="J65" s="185"/>
      <c r="K65" s="185"/>
      <c r="L65" s="185"/>
      <c r="M65" s="227"/>
      <c r="N65" s="209"/>
      <c r="O65" s="185"/>
      <c r="P65" s="185"/>
      <c r="Q65" s="185"/>
      <c r="R65" s="185"/>
      <c r="S65" s="185"/>
      <c r="T65" s="185"/>
      <c r="U65" s="439"/>
      <c r="V65" s="430"/>
      <c r="W65" s="445"/>
      <c r="X65" s="446"/>
      <c r="Y65" s="446"/>
      <c r="Z65" s="446"/>
      <c r="AA65" s="446"/>
      <c r="AB65" s="446"/>
      <c r="AC65" s="446"/>
      <c r="AD65" s="446"/>
      <c r="AE65" s="446"/>
      <c r="AF65" s="446"/>
      <c r="AG65" s="447"/>
      <c r="AH65" s="509"/>
      <c r="AI65" s="510"/>
      <c r="AJ65" s="445"/>
      <c r="AK65" s="446"/>
      <c r="AL65" s="446"/>
      <c r="AM65" s="446"/>
      <c r="AN65" s="446"/>
      <c r="AO65" s="446"/>
      <c r="AP65" s="446"/>
      <c r="AQ65" s="446"/>
      <c r="AR65" s="446"/>
      <c r="AS65" s="446"/>
      <c r="AT65" s="447"/>
      <c r="AU65" s="7"/>
    </row>
    <row r="66" spans="1:47" customFormat="1" ht="11.25" customHeight="1" x14ac:dyDescent="0.15">
      <c r="A66" s="162"/>
      <c r="B66" s="405"/>
      <c r="C66" s="405"/>
      <c r="D66" s="408"/>
      <c r="E66" s="408"/>
      <c r="F66" s="200"/>
      <c r="G66" s="200"/>
      <c r="H66" s="200"/>
      <c r="I66" s="200"/>
      <c r="J66" s="200"/>
      <c r="K66" s="200"/>
      <c r="L66" s="200"/>
      <c r="M66" s="247"/>
      <c r="N66" s="237"/>
      <c r="O66" s="200"/>
      <c r="P66" s="200"/>
      <c r="Q66" s="200"/>
      <c r="R66" s="200"/>
      <c r="S66" s="200"/>
      <c r="T66" s="200"/>
      <c r="U66" s="440"/>
      <c r="V66" s="441"/>
      <c r="W66" s="448"/>
      <c r="X66" s="449"/>
      <c r="Y66" s="449"/>
      <c r="Z66" s="449"/>
      <c r="AA66" s="449"/>
      <c r="AB66" s="449"/>
      <c r="AC66" s="449"/>
      <c r="AD66" s="449"/>
      <c r="AE66" s="449"/>
      <c r="AF66" s="449"/>
      <c r="AG66" s="450"/>
      <c r="AH66" s="511"/>
      <c r="AI66" s="512"/>
      <c r="AJ66" s="448"/>
      <c r="AK66" s="449"/>
      <c r="AL66" s="449"/>
      <c r="AM66" s="449"/>
      <c r="AN66" s="449"/>
      <c r="AO66" s="449"/>
      <c r="AP66" s="449"/>
      <c r="AQ66" s="449"/>
      <c r="AR66" s="449"/>
      <c r="AS66" s="449"/>
      <c r="AT66" s="450"/>
      <c r="AU66" s="7"/>
    </row>
    <row r="67" spans="1:47" ht="50.25" customHeight="1" x14ac:dyDescent="0.15">
      <c r="A67" s="162"/>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235"/>
      <c r="AH67" s="162"/>
      <c r="AI67" s="162"/>
      <c r="AJ67" s="162"/>
      <c r="AK67" s="162"/>
      <c r="AL67" s="162"/>
      <c r="AM67" s="162"/>
      <c r="AN67" s="162"/>
      <c r="AO67" s="162"/>
      <c r="AP67" s="162"/>
      <c r="AQ67" s="162"/>
      <c r="AR67" s="162"/>
      <c r="AS67" s="162"/>
      <c r="AT67" s="162"/>
    </row>
    <row r="68" spans="1:47" ht="27" customHeight="1" x14ac:dyDescent="0.15">
      <c r="A68" s="162"/>
      <c r="B68" s="162"/>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465" t="s">
        <v>262</v>
      </c>
      <c r="AO68" s="465"/>
      <c r="AP68" s="465"/>
      <c r="AQ68" s="465"/>
      <c r="AR68" s="465"/>
      <c r="AS68" s="465"/>
      <c r="AT68" s="465"/>
    </row>
    <row r="70" spans="1:47" ht="15" customHeight="1" x14ac:dyDescent="0.15">
      <c r="C70" s="248"/>
      <c r="D70" s="248" t="s">
        <v>162</v>
      </c>
      <c r="E70" s="248"/>
      <c r="F70" s="248"/>
      <c r="G70" s="248"/>
    </row>
    <row r="71" spans="1:47" ht="15" customHeight="1" x14ac:dyDescent="0.15">
      <c r="C71" s="248"/>
      <c r="D71" s="248" t="s">
        <v>261</v>
      </c>
      <c r="E71" s="248"/>
      <c r="F71" s="248"/>
      <c r="G71" s="248"/>
    </row>
    <row r="72" spans="1:47" ht="15" customHeight="1" x14ac:dyDescent="0.15">
      <c r="C72" s="248"/>
      <c r="D72" s="248">
        <v>0</v>
      </c>
      <c r="E72" s="248"/>
      <c r="F72" s="248"/>
      <c r="G72" s="248"/>
    </row>
    <row r="73" spans="1:47" ht="15" customHeight="1" x14ac:dyDescent="0.15">
      <c r="C73" s="248"/>
      <c r="D73" s="248"/>
      <c r="E73" s="248"/>
      <c r="F73" s="248"/>
      <c r="G73" s="248"/>
    </row>
  </sheetData>
  <sheetProtection formatCells="0"/>
  <mergeCells count="154">
    <mergeCell ref="AW30:BD31"/>
    <mergeCell ref="AR31:AS32"/>
    <mergeCell ref="AN68:AT68"/>
    <mergeCell ref="S31:S32"/>
    <mergeCell ref="AD46:AF46"/>
    <mergeCell ref="AA38:AS38"/>
    <mergeCell ref="AA39:AS39"/>
    <mergeCell ref="AA40:AP40"/>
    <mergeCell ref="AF31:AQ32"/>
    <mergeCell ref="X28:AE30"/>
    <mergeCell ref="AP28:AS30"/>
    <mergeCell ref="AK28:AO30"/>
    <mergeCell ref="AF28:AJ30"/>
    <mergeCell ref="T28:T29"/>
    <mergeCell ref="U28:V29"/>
    <mergeCell ref="R28:S29"/>
    <mergeCell ref="V46:Y46"/>
    <mergeCell ref="Z46:AB46"/>
    <mergeCell ref="Y43:AH44"/>
    <mergeCell ref="AI43:AS44"/>
    <mergeCell ref="N43:X44"/>
    <mergeCell ref="AH61:AI66"/>
    <mergeCell ref="Q28:Q29"/>
    <mergeCell ref="K53:L54"/>
    <mergeCell ref="Q54:T54"/>
    <mergeCell ref="C48:D48"/>
    <mergeCell ref="AH60:AT60"/>
    <mergeCell ref="U61:V63"/>
    <mergeCell ref="U64:V66"/>
    <mergeCell ref="W64:AG66"/>
    <mergeCell ref="W61:AG63"/>
    <mergeCell ref="AJ61:AT66"/>
    <mergeCell ref="AP50:AQ50"/>
    <mergeCell ref="V48:Y48"/>
    <mergeCell ref="AA49:AO50"/>
    <mergeCell ref="AA54:AO55"/>
    <mergeCell ref="V55:Y55"/>
    <mergeCell ref="AP55:AQ55"/>
    <mergeCell ref="AA52:AO53"/>
    <mergeCell ref="V53:Y53"/>
    <mergeCell ref="Q53:T53"/>
    <mergeCell ref="E47:F48"/>
    <mergeCell ref="V50:Y50"/>
    <mergeCell ref="T21:T22"/>
    <mergeCell ref="S16:T16"/>
    <mergeCell ref="N21:N22"/>
    <mergeCell ref="L23:M24"/>
    <mergeCell ref="S17:T19"/>
    <mergeCell ref="B17:R19"/>
    <mergeCell ref="B61:C66"/>
    <mergeCell ref="D61:E66"/>
    <mergeCell ref="K36:AS36"/>
    <mergeCell ref="Q31:Q32"/>
    <mergeCell ref="B31:I32"/>
    <mergeCell ref="J31:J32"/>
    <mergeCell ref="K31:K32"/>
    <mergeCell ref="I33:AE33"/>
    <mergeCell ref="B59:AS59"/>
    <mergeCell ref="E53:F54"/>
    <mergeCell ref="D33:H34"/>
    <mergeCell ref="M31:M32"/>
    <mergeCell ref="N31:N32"/>
    <mergeCell ref="C54:D54"/>
    <mergeCell ref="F40:G40"/>
    <mergeCell ref="H53:I54"/>
    <mergeCell ref="B42:C42"/>
    <mergeCell ref="B33:C41"/>
    <mergeCell ref="V17:AS19"/>
    <mergeCell ref="AF21:AS23"/>
    <mergeCell ref="AR24:AR27"/>
    <mergeCell ref="AS24:AS27"/>
    <mergeCell ref="AL24:AL27"/>
    <mergeCell ref="X21:AE23"/>
    <mergeCell ref="X24:AE27"/>
    <mergeCell ref="U23:V24"/>
    <mergeCell ref="AO24:AO27"/>
    <mergeCell ref="U21:V22"/>
    <mergeCell ref="AG24:AI27"/>
    <mergeCell ref="AP24:AQ27"/>
    <mergeCell ref="J20:AK20"/>
    <mergeCell ref="O21:P22"/>
    <mergeCell ref="Q21:Q22"/>
    <mergeCell ref="AM24:AN27"/>
    <mergeCell ref="T23:T24"/>
    <mergeCell ref="Q26:Q27"/>
    <mergeCell ref="R26:S27"/>
    <mergeCell ref="R21:S22"/>
    <mergeCell ref="L21:M22"/>
    <mergeCell ref="J21:K22"/>
    <mergeCell ref="Q23:Q24"/>
    <mergeCell ref="R23:S24"/>
    <mergeCell ref="AO16:AP16"/>
    <mergeCell ref="K13:Z15"/>
    <mergeCell ref="AF12:AR13"/>
    <mergeCell ref="AF16:AH16"/>
    <mergeCell ref="AI16:AJ16"/>
    <mergeCell ref="AE14:AS15"/>
    <mergeCell ref="AL16:AM16"/>
    <mergeCell ref="I9:AL10"/>
    <mergeCell ref="L11:X11"/>
    <mergeCell ref="AD11:AP11"/>
    <mergeCell ref="J12:O12"/>
    <mergeCell ref="P12:Z12"/>
    <mergeCell ref="AA12:AD13"/>
    <mergeCell ref="W16:AD16"/>
    <mergeCell ref="AA14:AD15"/>
    <mergeCell ref="B16:I16"/>
    <mergeCell ref="J16:L16"/>
    <mergeCell ref="M16:N16"/>
    <mergeCell ref="P16:Q16"/>
    <mergeCell ref="D35:H35"/>
    <mergeCell ref="H47:I48"/>
    <mergeCell ref="K47:L48"/>
    <mergeCell ref="O28:P29"/>
    <mergeCell ref="B5:M5"/>
    <mergeCell ref="B11:I11"/>
    <mergeCell ref="E12:F15"/>
    <mergeCell ref="B12:D15"/>
    <mergeCell ref="G12:I15"/>
    <mergeCell ref="O23:P24"/>
    <mergeCell ref="J23:K24"/>
    <mergeCell ref="J26:K27"/>
    <mergeCell ref="L26:M27"/>
    <mergeCell ref="N26:N27"/>
    <mergeCell ref="O26:P27"/>
    <mergeCell ref="B21:I25"/>
    <mergeCell ref="N23:N24"/>
    <mergeCell ref="I35:J35"/>
    <mergeCell ref="E36:I36"/>
    <mergeCell ref="E37:I37"/>
    <mergeCell ref="U26:V27"/>
    <mergeCell ref="AJ42:AR42"/>
    <mergeCell ref="AF33:AI34"/>
    <mergeCell ref="AJ33:AS34"/>
    <mergeCell ref="Z41:AB41"/>
    <mergeCell ref="Z42:AG42"/>
    <mergeCell ref="X31:AE32"/>
    <mergeCell ref="AA48:AQ48"/>
    <mergeCell ref="B26:I30"/>
    <mergeCell ref="P31:P32"/>
    <mergeCell ref="O31:O32"/>
    <mergeCell ref="T26:T27"/>
    <mergeCell ref="O42:W42"/>
    <mergeCell ref="U38:Y38"/>
    <mergeCell ref="K37:AS37"/>
    <mergeCell ref="AQ40:AR40"/>
    <mergeCell ref="U39:Y39"/>
    <mergeCell ref="U40:Y40"/>
    <mergeCell ref="J28:K29"/>
    <mergeCell ref="L28:M29"/>
    <mergeCell ref="AJ24:AK27"/>
    <mergeCell ref="L31:L32"/>
    <mergeCell ref="N28:N29"/>
    <mergeCell ref="R31:R32"/>
  </mergeCells>
  <phoneticPr fontId="1"/>
  <dataValidations count="2">
    <dataValidation type="list" allowBlank="1" showInputMessage="1" showErrorMessage="1" sqref="C48:D48 C54:D54 F40:G40 I35:J35 AG24:AI27 J26:K29 J21:K24 AF16:AH16" xr:uid="{00000000-0002-0000-0000-000000000000}">
      <formula1>$D$71:$D$72</formula1>
    </dataValidation>
    <dataValidation type="list" allowBlank="1" showInputMessage="1" showErrorMessage="1" sqref="J16:L16" xr:uid="{00000000-0002-0000-0000-000001000000}">
      <formula1>$D$70:$D$72</formula1>
    </dataValidation>
  </dataValidations>
  <printOptions horizontalCentered="1" verticalCentered="1"/>
  <pageMargins left="0.19685039370078741" right="0.19685039370078741" top="0.39370078740157483" bottom="0" header="0.31496062992125984" footer="0.31496062992125984"/>
  <pageSetup paperSize="9" scale="88"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CD83"/>
  <sheetViews>
    <sheetView showGridLines="0" showRowColHeaders="0" showOutlineSymbols="0" view="pageBreakPreview" topLeftCell="A25" zoomScale="115" zoomScaleNormal="100" zoomScaleSheetLayoutView="100" workbookViewId="0">
      <selection activeCell="AF14" sqref="AF14"/>
    </sheetView>
  </sheetViews>
  <sheetFormatPr defaultRowHeight="13.5" outlineLevelRow="2" outlineLevelCol="2" x14ac:dyDescent="0.15"/>
  <cols>
    <col min="1" max="1" width="2.875" style="111" customWidth="1"/>
    <col min="2" max="2" width="1.875" style="111" customWidth="1"/>
    <col min="3" max="4" width="3.375" style="111" customWidth="1"/>
    <col min="5" max="5" width="6.25" style="111" customWidth="1" outlineLevel="1"/>
    <col min="6" max="7" width="1.75" style="111" customWidth="1" outlineLevel="1"/>
    <col min="8" max="8" width="2" style="111" customWidth="1" outlineLevel="1"/>
    <col min="9" max="12" width="1.375" style="111" customWidth="1" outlineLevel="1"/>
    <col min="13" max="13" width="1.5" style="111" customWidth="1" outlineLevel="2"/>
    <col min="14" max="16" width="1.375" style="111" customWidth="1" outlineLevel="2"/>
    <col min="17" max="17" width="1.75" style="111" customWidth="1" outlineLevel="1"/>
    <col min="18" max="18" width="1.5" style="111" customWidth="1" outlineLevel="1"/>
    <col min="19" max="20" width="1.25" style="111" customWidth="1" outlineLevel="1"/>
    <col min="21" max="21" width="1.375" style="111" customWidth="1" outlineLevel="1"/>
    <col min="22" max="22" width="1.25" style="111" customWidth="1" outlineLevel="1"/>
    <col min="23" max="23" width="2" style="111" customWidth="1" outlineLevel="1"/>
    <col min="24" max="24" width="1.375" style="111" customWidth="1" outlineLevel="1"/>
    <col min="25" max="25" width="1.25" style="111" customWidth="1" outlineLevel="1"/>
    <col min="26" max="26" width="1.25" style="111" customWidth="1"/>
    <col min="27" max="27" width="1.625" style="111" customWidth="1"/>
    <col min="28" max="28" width="1.75" style="111" customWidth="1"/>
    <col min="29" max="30" width="1.375" style="111" customWidth="1"/>
    <col min="31" max="31" width="2.125" style="111" customWidth="1"/>
    <col min="32" max="32" width="1.75" style="111" customWidth="1"/>
    <col min="33" max="33" width="1.25" style="111" customWidth="1"/>
    <col min="34" max="34" width="1.5" style="111" customWidth="1"/>
    <col min="35" max="35" width="1.375" style="111" customWidth="1"/>
    <col min="36" max="36" width="1.25" style="111" customWidth="1"/>
    <col min="37" max="39" width="1.5" style="111" customWidth="1"/>
    <col min="40" max="40" width="1.125" style="111" customWidth="1"/>
    <col min="41" max="41" width="1.75" style="111" customWidth="1"/>
    <col min="42" max="42" width="1.875" style="111" customWidth="1"/>
    <col min="43" max="43" width="1.125" style="111" customWidth="1"/>
    <col min="44" max="46" width="1.5" style="111" customWidth="1"/>
    <col min="47" max="47" width="1.25" style="111" customWidth="1"/>
    <col min="48" max="53" width="1.5" style="111" customWidth="1"/>
    <col min="54" max="54" width="1.25" style="111" customWidth="1"/>
    <col min="55" max="55" width="1.75" style="111" customWidth="1"/>
    <col min="56" max="58" width="1.375" style="111" customWidth="1"/>
    <col min="59" max="62" width="1.25" style="111" customWidth="1"/>
    <col min="63" max="63" width="1.625" style="111" customWidth="1"/>
    <col min="64" max="64" width="1.25" style="111" customWidth="1"/>
    <col min="65" max="65" width="1" style="111" customWidth="1"/>
    <col min="66" max="66" width="1.375" style="111" customWidth="1"/>
    <col min="67" max="67" width="2" style="111" customWidth="1"/>
    <col min="68" max="68" width="1.25" style="111" customWidth="1"/>
    <col min="69" max="70" width="1.625" style="111" customWidth="1"/>
    <col min="71" max="98" width="4.625" style="111" customWidth="1"/>
    <col min="99" max="16384" width="9" style="111"/>
  </cols>
  <sheetData>
    <row r="1" spans="1:82" s="104" customFormat="1" ht="13.5" customHeight="1" x14ac:dyDescent="0.15">
      <c r="A1" s="155"/>
      <c r="B1" s="155"/>
      <c r="C1" s="553" t="s">
        <v>209</v>
      </c>
      <c r="D1" s="553"/>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553"/>
      <c r="AU1" s="553"/>
      <c r="AV1" s="553"/>
      <c r="AW1" s="553"/>
      <c r="AX1" s="553"/>
      <c r="AY1" s="553"/>
      <c r="AZ1" s="553"/>
      <c r="BA1" s="553"/>
      <c r="BB1" s="553"/>
      <c r="BC1" s="553"/>
      <c r="BD1" s="553"/>
      <c r="BE1" s="553"/>
      <c r="BF1" s="553"/>
      <c r="BG1" s="553"/>
      <c r="BH1" s="553"/>
      <c r="BI1" s="553"/>
      <c r="BJ1" s="553"/>
      <c r="BK1" s="553"/>
      <c r="BL1" s="553"/>
      <c r="BM1" s="553"/>
      <c r="BN1" s="553"/>
      <c r="BO1" s="553"/>
      <c r="BP1" s="553"/>
      <c r="BQ1" s="155"/>
      <c r="BR1" s="155"/>
    </row>
    <row r="2" spans="1:82" s="104" customFormat="1" ht="14.25" customHeight="1" x14ac:dyDescent="0.15">
      <c r="A2" s="155"/>
      <c r="B2" s="155"/>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155"/>
      <c r="BR2" s="155"/>
    </row>
    <row r="3" spans="1:82" s="107" customFormat="1" ht="24.95" customHeight="1" x14ac:dyDescent="0.15">
      <c r="A3" s="105"/>
      <c r="B3" s="105"/>
      <c r="C3" s="105"/>
      <c r="D3" s="105"/>
      <c r="E3" s="105"/>
      <c r="F3" s="11"/>
      <c r="G3" s="554"/>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c r="AV3" s="555"/>
      <c r="AW3" s="555"/>
      <c r="AX3" s="555"/>
      <c r="AY3" s="555"/>
      <c r="AZ3" s="555"/>
      <c r="BA3" s="555"/>
      <c r="BB3" s="555"/>
      <c r="BC3" s="555"/>
      <c r="BD3" s="555"/>
      <c r="BE3" s="555"/>
      <c r="BF3" s="555"/>
      <c r="BG3" s="555"/>
      <c r="BH3" s="555"/>
      <c r="BI3" s="555"/>
      <c r="BJ3" s="555"/>
      <c r="BK3" s="555"/>
      <c r="BL3" s="555"/>
      <c r="BM3" s="555"/>
      <c r="BN3" s="555"/>
      <c r="BO3" s="106"/>
      <c r="BP3" s="106"/>
      <c r="BQ3" s="106"/>
      <c r="BR3" s="106"/>
    </row>
    <row r="4" spans="1:82" s="110" customFormat="1" ht="12" customHeight="1" x14ac:dyDescent="0.15">
      <c r="A4" s="108"/>
      <c r="B4" s="108"/>
      <c r="C4" s="108"/>
      <c r="D4" s="108"/>
      <c r="E4" s="108"/>
      <c r="F4" s="108"/>
      <c r="G4" s="108"/>
      <c r="H4" s="108"/>
      <c r="I4" s="108"/>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row>
    <row r="5" spans="1:82" ht="18" customHeight="1" x14ac:dyDescent="0.15">
      <c r="A5" s="760" t="s">
        <v>55</v>
      </c>
      <c r="B5" s="760"/>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0"/>
      <c r="AJ5" s="760"/>
      <c r="AK5" s="760"/>
      <c r="AL5" s="760"/>
      <c r="AM5" s="760"/>
      <c r="AN5" s="760"/>
      <c r="AO5" s="760"/>
      <c r="AP5" s="760"/>
      <c r="AQ5" s="760"/>
      <c r="AR5" s="760"/>
      <c r="AS5" s="760"/>
      <c r="AT5" s="760"/>
      <c r="AU5" s="760"/>
      <c r="AV5" s="760"/>
      <c r="AW5" s="760"/>
      <c r="AX5" s="760"/>
      <c r="AY5" s="760"/>
      <c r="AZ5" s="760"/>
      <c r="BA5" s="760"/>
      <c r="BB5" s="760"/>
      <c r="BC5" s="760"/>
      <c r="BD5" s="760"/>
      <c r="BE5" s="760"/>
      <c r="BF5" s="760"/>
      <c r="BG5" s="760"/>
      <c r="BH5" s="760"/>
      <c r="BI5" s="760"/>
      <c r="BJ5" s="760"/>
      <c r="BK5" s="760"/>
      <c r="BL5" s="760"/>
      <c r="BM5" s="760"/>
      <c r="BN5" s="760"/>
      <c r="BO5" s="760"/>
      <c r="BP5" s="760"/>
      <c r="BQ5" s="760"/>
      <c r="BR5" s="760"/>
      <c r="BY5" s="14"/>
      <c r="BZ5" s="15"/>
      <c r="CA5" s="15"/>
      <c r="CB5" s="15"/>
      <c r="CC5" s="15"/>
      <c r="CD5" s="15"/>
    </row>
    <row r="6" spans="1:82" ht="7.5" customHeight="1" x14ac:dyDescent="0.15">
      <c r="A6" s="760"/>
      <c r="B6" s="760"/>
      <c r="C6" s="760"/>
      <c r="D6" s="760"/>
      <c r="E6" s="760"/>
      <c r="F6" s="760"/>
      <c r="G6" s="760"/>
      <c r="H6" s="760"/>
      <c r="I6" s="760"/>
      <c r="J6" s="760"/>
      <c r="K6" s="760"/>
      <c r="L6" s="760"/>
      <c r="M6" s="760"/>
      <c r="N6" s="760"/>
      <c r="O6" s="760"/>
      <c r="P6" s="760"/>
      <c r="Q6" s="760"/>
      <c r="R6" s="760"/>
      <c r="S6" s="760"/>
      <c r="T6" s="760"/>
      <c r="U6" s="760"/>
      <c r="V6" s="760"/>
      <c r="W6" s="760"/>
      <c r="X6" s="760"/>
      <c r="Y6" s="760"/>
      <c r="Z6" s="760"/>
      <c r="AA6" s="760"/>
      <c r="AB6" s="760"/>
      <c r="AC6" s="760"/>
      <c r="AD6" s="760"/>
      <c r="AE6" s="760"/>
      <c r="AF6" s="760"/>
      <c r="AG6" s="760"/>
      <c r="AH6" s="760"/>
      <c r="AI6" s="760"/>
      <c r="AJ6" s="760"/>
      <c r="AK6" s="760"/>
      <c r="AL6" s="760"/>
      <c r="AM6" s="760"/>
      <c r="AN6" s="760"/>
      <c r="AO6" s="760"/>
      <c r="AP6" s="760"/>
      <c r="AQ6" s="760"/>
      <c r="AR6" s="760"/>
      <c r="AS6" s="760"/>
      <c r="AT6" s="760"/>
      <c r="AU6" s="760"/>
      <c r="AV6" s="760"/>
      <c r="AW6" s="760"/>
      <c r="AX6" s="760"/>
      <c r="AY6" s="760"/>
      <c r="AZ6" s="760"/>
      <c r="BA6" s="760"/>
      <c r="BB6" s="760"/>
      <c r="BC6" s="760"/>
      <c r="BD6" s="760"/>
      <c r="BE6" s="760"/>
      <c r="BF6" s="760"/>
      <c r="BG6" s="760"/>
      <c r="BH6" s="760"/>
      <c r="BI6" s="760"/>
      <c r="BJ6" s="760"/>
      <c r="BK6" s="760"/>
      <c r="BL6" s="760"/>
      <c r="BM6" s="760"/>
      <c r="BN6" s="760"/>
      <c r="BO6" s="760"/>
      <c r="BP6" s="760"/>
      <c r="BQ6" s="760"/>
      <c r="BR6" s="760"/>
      <c r="BY6" s="15"/>
      <c r="BZ6" s="15"/>
      <c r="CA6" s="15"/>
      <c r="CB6" s="15"/>
      <c r="CC6" s="15"/>
      <c r="CD6" s="15"/>
    </row>
    <row r="7" spans="1:82" ht="15.75" customHeight="1" x14ac:dyDescent="0.15">
      <c r="A7" s="108"/>
      <c r="B7" s="108"/>
      <c r="C7" s="108"/>
      <c r="D7" s="108"/>
      <c r="E7" s="108"/>
      <c r="F7" s="108"/>
      <c r="G7" s="108"/>
      <c r="H7" s="108"/>
      <c r="I7" s="108"/>
      <c r="J7" s="109"/>
      <c r="K7" s="552" t="s">
        <v>261</v>
      </c>
      <c r="L7" s="552"/>
      <c r="M7" s="552"/>
      <c r="N7" s="558"/>
      <c r="O7" s="558"/>
      <c r="P7" s="562" t="s">
        <v>1</v>
      </c>
      <c r="Q7" s="562"/>
      <c r="R7" s="560"/>
      <c r="S7" s="560"/>
      <c r="T7" s="17" t="s">
        <v>56</v>
      </c>
      <c r="U7" s="17"/>
      <c r="V7" s="17"/>
      <c r="W7" s="17"/>
      <c r="X7" s="17"/>
      <c r="Y7" s="17"/>
      <c r="Z7" s="17"/>
      <c r="AA7" s="17"/>
      <c r="AB7" s="17"/>
      <c r="AC7" s="17"/>
      <c r="AD7" s="17"/>
      <c r="AE7" s="17"/>
      <c r="AF7" s="17"/>
      <c r="AG7" s="17"/>
      <c r="AH7" s="17"/>
      <c r="AI7" s="17"/>
      <c r="AJ7" s="17"/>
      <c r="AK7" s="17"/>
      <c r="AL7" s="17"/>
      <c r="AM7" s="17"/>
      <c r="AN7" s="17"/>
      <c r="AO7" s="17"/>
      <c r="AP7" s="17"/>
      <c r="AQ7" s="17"/>
      <c r="AR7" s="17"/>
      <c r="AS7" s="17"/>
      <c r="AT7" s="18"/>
      <c r="AU7" s="112"/>
      <c r="AV7" s="112"/>
      <c r="AW7" s="112"/>
      <c r="AX7" s="112"/>
      <c r="AY7" s="112"/>
      <c r="AZ7" s="112"/>
      <c r="BA7" s="112"/>
      <c r="BB7" s="112"/>
      <c r="BC7" s="112"/>
      <c r="BD7" s="112"/>
      <c r="BE7" s="112"/>
      <c r="BF7" s="112"/>
      <c r="BG7" s="112"/>
      <c r="BH7" s="112"/>
      <c r="BI7" s="112"/>
      <c r="BJ7" s="112"/>
      <c r="BK7" s="112"/>
      <c r="BL7" s="112"/>
      <c r="BM7" s="112"/>
      <c r="BN7" s="98"/>
      <c r="BO7" s="98"/>
      <c r="BP7" s="98"/>
      <c r="BQ7" s="98"/>
      <c r="BR7" s="98"/>
      <c r="BY7" s="15"/>
      <c r="BZ7" s="15"/>
      <c r="CA7" s="15"/>
      <c r="CB7" s="15"/>
      <c r="CC7" s="15"/>
      <c r="CD7" s="15"/>
    </row>
    <row r="8" spans="1:82" ht="4.5" customHeight="1" x14ac:dyDescent="0.15">
      <c r="A8" s="108"/>
      <c r="B8" s="108"/>
      <c r="C8" s="108"/>
      <c r="D8" s="108"/>
      <c r="E8" s="108"/>
      <c r="F8" s="108"/>
      <c r="G8" s="108"/>
      <c r="H8" s="108"/>
      <c r="I8" s="108"/>
      <c r="J8" s="113"/>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1"/>
      <c r="AU8" s="103"/>
      <c r="AV8" s="103"/>
      <c r="AW8" s="103"/>
      <c r="AX8" s="103"/>
      <c r="AY8" s="103"/>
      <c r="AZ8" s="103"/>
      <c r="BA8" s="103"/>
      <c r="BB8" s="103"/>
      <c r="BC8" s="103"/>
      <c r="BD8" s="103"/>
      <c r="BE8" s="103"/>
      <c r="BF8" s="103"/>
      <c r="BG8" s="103"/>
      <c r="BH8" s="103"/>
      <c r="BI8" s="103"/>
      <c r="BJ8" s="103"/>
      <c r="BK8" s="112"/>
      <c r="BL8" s="112"/>
      <c r="BM8" s="112"/>
      <c r="BN8" s="98"/>
      <c r="BO8" s="98"/>
      <c r="BP8" s="98"/>
      <c r="BQ8" s="98"/>
      <c r="BR8" s="98"/>
    </row>
    <row r="9" spans="1:82" ht="12" customHeight="1" x14ac:dyDescent="0.15">
      <c r="A9" s="108"/>
      <c r="B9" s="108"/>
      <c r="C9" s="108"/>
      <c r="D9" s="108"/>
      <c r="E9" s="108"/>
      <c r="F9" s="108"/>
      <c r="G9" s="108"/>
      <c r="H9" s="108"/>
      <c r="I9" s="108"/>
      <c r="J9" s="557" t="s">
        <v>261</v>
      </c>
      <c r="K9" s="557"/>
      <c r="L9" s="557"/>
      <c r="M9" s="558"/>
      <c r="N9" s="558"/>
      <c r="O9" s="563" t="s">
        <v>1</v>
      </c>
      <c r="P9" s="563"/>
      <c r="Q9" s="560"/>
      <c r="R9" s="560"/>
      <c r="S9" s="559" t="s">
        <v>57</v>
      </c>
      <c r="T9" s="559"/>
      <c r="U9" s="560"/>
      <c r="V9" s="560"/>
      <c r="W9" s="559" t="s">
        <v>58</v>
      </c>
      <c r="X9" s="559"/>
      <c r="Y9" s="99"/>
      <c r="Z9" s="99"/>
      <c r="AA9" s="99"/>
      <c r="AB9" s="99"/>
      <c r="AC9" s="99"/>
      <c r="AD9" s="99"/>
      <c r="AE9" s="99"/>
      <c r="AF9" s="99"/>
      <c r="AG9" s="99"/>
      <c r="AH9" s="99"/>
      <c r="AI9" s="99"/>
      <c r="AJ9" s="99"/>
      <c r="AK9" s="99"/>
      <c r="AL9" s="99"/>
      <c r="AM9" s="99"/>
      <c r="AN9" s="769" t="s">
        <v>59</v>
      </c>
      <c r="AO9" s="769"/>
      <c r="AP9" s="769"/>
      <c r="AQ9" s="769"/>
      <c r="AR9" s="560"/>
      <c r="AS9" s="560"/>
      <c r="AT9" s="560"/>
      <c r="AU9" s="560"/>
      <c r="AV9" s="560"/>
      <c r="AW9" s="560"/>
      <c r="AX9" s="560"/>
      <c r="AY9" s="560"/>
      <c r="AZ9" s="560"/>
      <c r="BA9" s="560"/>
      <c r="BB9" s="560"/>
      <c r="BC9" s="560"/>
      <c r="BD9" s="560"/>
      <c r="BE9" s="560"/>
      <c r="BF9" s="560"/>
      <c r="BG9" s="560"/>
      <c r="BH9" s="560"/>
      <c r="BI9" s="560"/>
      <c r="BJ9" s="560"/>
      <c r="BK9" s="99"/>
      <c r="BL9" s="99"/>
      <c r="BM9" s="99"/>
      <c r="BN9" s="99"/>
      <c r="BO9" s="99"/>
      <c r="BP9" s="99"/>
      <c r="BQ9" s="98"/>
      <c r="BR9" s="98"/>
    </row>
    <row r="10" spans="1:82" ht="9.9499999999999993" customHeight="1" x14ac:dyDescent="0.15">
      <c r="A10" s="108"/>
      <c r="B10" s="108"/>
      <c r="C10" s="108"/>
      <c r="D10" s="108"/>
      <c r="E10" s="108"/>
      <c r="F10" s="108"/>
      <c r="G10" s="108"/>
      <c r="H10" s="108"/>
      <c r="I10" s="108"/>
      <c r="J10" s="557"/>
      <c r="K10" s="557"/>
      <c r="L10" s="557"/>
      <c r="M10" s="558"/>
      <c r="N10" s="558"/>
      <c r="O10" s="563"/>
      <c r="P10" s="563"/>
      <c r="Q10" s="560"/>
      <c r="R10" s="560"/>
      <c r="S10" s="559"/>
      <c r="T10" s="559"/>
      <c r="U10" s="560"/>
      <c r="V10" s="560"/>
      <c r="W10" s="559"/>
      <c r="X10" s="559"/>
      <c r="Y10" s="99"/>
      <c r="Z10" s="99"/>
      <c r="AA10" s="99"/>
      <c r="AB10" s="99"/>
      <c r="AC10" s="99"/>
      <c r="AD10" s="99"/>
      <c r="AE10" s="99"/>
      <c r="AF10" s="770" t="s">
        <v>60</v>
      </c>
      <c r="AG10" s="770"/>
      <c r="AH10" s="770"/>
      <c r="AI10" s="770"/>
      <c r="AJ10" s="770"/>
      <c r="AK10" s="770"/>
      <c r="AL10" s="770"/>
      <c r="AM10" s="99"/>
      <c r="AN10" s="769"/>
      <c r="AO10" s="769"/>
      <c r="AP10" s="769"/>
      <c r="AQ10" s="769"/>
      <c r="AR10" s="560"/>
      <c r="AS10" s="560"/>
      <c r="AT10" s="560"/>
      <c r="AU10" s="560"/>
      <c r="AV10" s="560"/>
      <c r="AW10" s="560"/>
      <c r="AX10" s="560"/>
      <c r="AY10" s="560"/>
      <c r="AZ10" s="560"/>
      <c r="BA10" s="560"/>
      <c r="BB10" s="560"/>
      <c r="BC10" s="560"/>
      <c r="BD10" s="560"/>
      <c r="BE10" s="560"/>
      <c r="BF10" s="560"/>
      <c r="BG10" s="560"/>
      <c r="BH10" s="560"/>
      <c r="BI10" s="560"/>
      <c r="BJ10" s="560"/>
      <c r="BK10" s="99"/>
      <c r="BL10" s="99"/>
      <c r="BM10" s="99"/>
      <c r="BN10" s="99"/>
      <c r="BO10" s="99"/>
      <c r="BP10" s="99"/>
      <c r="BQ10" s="98"/>
      <c r="BR10" s="98"/>
    </row>
    <row r="11" spans="1:82" ht="15" customHeight="1" thickBot="1" x14ac:dyDescent="0.2">
      <c r="A11" s="108"/>
      <c r="B11" s="108"/>
      <c r="C11" s="108"/>
      <c r="D11" s="108"/>
      <c r="E11" s="108"/>
      <c r="F11" s="108"/>
      <c r="G11" s="108"/>
      <c r="H11" s="108"/>
      <c r="I11" s="108"/>
      <c r="J11" s="113"/>
      <c r="K11" s="113"/>
      <c r="L11" s="113"/>
      <c r="M11" s="113"/>
      <c r="N11" s="113"/>
      <c r="O11" s="113"/>
      <c r="P11" s="113"/>
      <c r="Q11" s="113"/>
      <c r="R11" s="113"/>
      <c r="S11" s="113"/>
      <c r="T11" s="113"/>
      <c r="U11" s="113"/>
      <c r="V11" s="113"/>
      <c r="W11" s="113"/>
      <c r="X11" s="113"/>
      <c r="Y11" s="113"/>
      <c r="Z11" s="113"/>
      <c r="AA11" s="113"/>
      <c r="AB11" s="113"/>
      <c r="AC11" s="114"/>
      <c r="AD11" s="22"/>
      <c r="AE11" s="99"/>
      <c r="AF11" s="770"/>
      <c r="AG11" s="770"/>
      <c r="AH11" s="770"/>
      <c r="AI11" s="770"/>
      <c r="AJ11" s="770"/>
      <c r="AK11" s="770"/>
      <c r="AL11" s="770"/>
      <c r="AM11" s="99"/>
      <c r="AN11" s="721" t="s">
        <v>61</v>
      </c>
      <c r="AO11" s="721"/>
      <c r="AP11" s="721"/>
      <c r="AQ11" s="721"/>
      <c r="AR11" s="567"/>
      <c r="AS11" s="567"/>
      <c r="AT11" s="567"/>
      <c r="AU11" s="567"/>
      <c r="AV11" s="567"/>
      <c r="AW11" s="567"/>
      <c r="AX11" s="567"/>
      <c r="AY11" s="567"/>
      <c r="AZ11" s="567"/>
      <c r="BA11" s="567"/>
      <c r="BB11" s="567"/>
      <c r="BC11" s="567"/>
      <c r="BD11" s="567"/>
      <c r="BE11" s="567"/>
      <c r="BF11" s="567"/>
      <c r="BG11" s="567"/>
      <c r="BH11" s="567"/>
      <c r="BI11" s="567"/>
      <c r="BJ11" s="567"/>
      <c r="BK11" s="99"/>
      <c r="BL11" s="99"/>
      <c r="BM11" s="99"/>
      <c r="BN11" s="99"/>
      <c r="BO11" s="99"/>
      <c r="BP11" s="99"/>
      <c r="BQ11" s="98"/>
      <c r="BR11" s="98"/>
    </row>
    <row r="12" spans="1:82" ht="20.100000000000001" customHeight="1" thickBot="1" x14ac:dyDescent="0.2">
      <c r="A12" s="24"/>
      <c r="B12" s="24"/>
      <c r="C12" s="24"/>
      <c r="D12" s="24"/>
      <c r="E12" s="24"/>
      <c r="F12" s="24"/>
      <c r="G12" s="564" t="s">
        <v>39</v>
      </c>
      <c r="H12" s="565"/>
      <c r="I12" s="565"/>
      <c r="J12" s="565"/>
      <c r="K12" s="565"/>
      <c r="L12" s="565"/>
      <c r="M12" s="565"/>
      <c r="N12" s="565"/>
      <c r="O12" s="565"/>
      <c r="P12" s="566"/>
      <c r="Q12" s="684"/>
      <c r="R12" s="685"/>
      <c r="S12" s="685"/>
      <c r="T12" s="685"/>
      <c r="U12" s="685"/>
      <c r="V12" s="685"/>
      <c r="W12" s="685"/>
      <c r="X12" s="685"/>
      <c r="Y12" s="685"/>
      <c r="Z12" s="685"/>
      <c r="AA12" s="685"/>
      <c r="AB12" s="685"/>
      <c r="AC12" s="685"/>
      <c r="AD12" s="686"/>
      <c r="AE12" s="772" t="s">
        <v>62</v>
      </c>
      <c r="AF12" s="735"/>
      <c r="AG12" s="735"/>
      <c r="AH12" s="735"/>
      <c r="AI12" s="735"/>
      <c r="AJ12" s="735"/>
      <c r="AK12" s="735"/>
      <c r="AL12" s="735"/>
      <c r="AM12" s="735"/>
      <c r="AN12" s="769" t="s">
        <v>0</v>
      </c>
      <c r="AO12" s="769"/>
      <c r="AP12" s="769"/>
      <c r="AQ12" s="769"/>
      <c r="AR12" s="771"/>
      <c r="AS12" s="771"/>
      <c r="AT12" s="771"/>
      <c r="AU12" s="771"/>
      <c r="AV12" s="771"/>
      <c r="AW12" s="771"/>
      <c r="AX12" s="771"/>
      <c r="AY12" s="771"/>
      <c r="AZ12" s="771"/>
      <c r="BA12" s="771"/>
      <c r="BB12" s="771"/>
      <c r="BC12" s="771"/>
      <c r="BD12" s="771"/>
      <c r="BE12" s="771"/>
      <c r="BF12" s="771"/>
      <c r="BG12" s="771"/>
      <c r="BH12" s="771"/>
      <c r="BI12" s="771"/>
      <c r="BJ12" s="771"/>
      <c r="BK12" s="769"/>
      <c r="BL12" s="769"/>
      <c r="BM12" s="769"/>
      <c r="BN12" s="769"/>
      <c r="BO12" s="99"/>
      <c r="BP12" s="99"/>
      <c r="BQ12" s="98"/>
      <c r="BR12" s="98"/>
    </row>
    <row r="13" spans="1:82" ht="15" customHeight="1" thickBot="1" x14ac:dyDescent="0.2">
      <c r="A13" s="24"/>
      <c r="B13" s="24"/>
      <c r="C13" s="24"/>
      <c r="D13" s="24"/>
      <c r="E13" s="24"/>
      <c r="F13" s="24"/>
      <c r="G13" s="564" t="s">
        <v>63</v>
      </c>
      <c r="H13" s="565"/>
      <c r="I13" s="565"/>
      <c r="J13" s="565"/>
      <c r="K13" s="565"/>
      <c r="L13" s="565"/>
      <c r="M13" s="565"/>
      <c r="N13" s="565"/>
      <c r="O13" s="565"/>
      <c r="P13" s="566"/>
      <c r="Q13" s="678"/>
      <c r="R13" s="679"/>
      <c r="S13" s="679"/>
      <c r="T13" s="679"/>
      <c r="U13" s="679"/>
      <c r="V13" s="679"/>
      <c r="W13" s="679"/>
      <c r="X13" s="679"/>
      <c r="Y13" s="679"/>
      <c r="Z13" s="679"/>
      <c r="AA13" s="679"/>
      <c r="AB13" s="679"/>
      <c r="AC13" s="679"/>
      <c r="AD13" s="680"/>
      <c r="AE13" s="99"/>
      <c r="AF13" s="99"/>
      <c r="AG13" s="99"/>
      <c r="AH13" s="99"/>
      <c r="AI13" s="99"/>
      <c r="AJ13" s="99"/>
      <c r="AK13" s="99"/>
      <c r="AL13" s="25" t="s">
        <v>64</v>
      </c>
      <c r="AM13" s="25"/>
      <c r="AN13" s="25"/>
      <c r="AO13" s="25"/>
      <c r="AP13" s="25"/>
      <c r="AQ13" s="26"/>
      <c r="AR13" s="561"/>
      <c r="AS13" s="561"/>
      <c r="AT13" s="561"/>
      <c r="AU13" s="561"/>
      <c r="AV13" s="561"/>
      <c r="AW13" s="561"/>
      <c r="AX13" s="561"/>
      <c r="AY13" s="561"/>
      <c r="AZ13" s="561"/>
      <c r="BA13" s="561"/>
      <c r="BB13" s="561"/>
      <c r="BC13" s="561"/>
      <c r="BD13" s="561"/>
      <c r="BE13" s="561"/>
      <c r="BF13" s="561"/>
      <c r="BG13" s="561"/>
      <c r="BH13" s="561"/>
      <c r="BI13" s="561"/>
      <c r="BJ13" s="561"/>
      <c r="BK13" s="103" t="s">
        <v>210</v>
      </c>
      <c r="BL13" s="99"/>
      <c r="BM13" s="99"/>
      <c r="BN13" s="99"/>
      <c r="BO13" s="99"/>
      <c r="BP13" s="99"/>
      <c r="BQ13" s="98"/>
      <c r="BR13" s="98"/>
    </row>
    <row r="14" spans="1:82" ht="7.7" customHeight="1" thickBot="1" x14ac:dyDescent="0.2">
      <c r="A14" s="24"/>
      <c r="B14" s="24"/>
      <c r="C14" s="24"/>
      <c r="D14" s="24"/>
      <c r="E14" s="24"/>
      <c r="F14" s="24"/>
      <c r="G14" s="564"/>
      <c r="H14" s="565"/>
      <c r="I14" s="565"/>
      <c r="J14" s="565"/>
      <c r="K14" s="565"/>
      <c r="L14" s="565"/>
      <c r="M14" s="565"/>
      <c r="N14" s="565"/>
      <c r="O14" s="565"/>
      <c r="P14" s="566"/>
      <c r="Q14" s="681"/>
      <c r="R14" s="682"/>
      <c r="S14" s="682"/>
      <c r="T14" s="682"/>
      <c r="U14" s="682"/>
      <c r="V14" s="682"/>
      <c r="W14" s="682"/>
      <c r="X14" s="682"/>
      <c r="Y14" s="682"/>
      <c r="Z14" s="682"/>
      <c r="AA14" s="682"/>
      <c r="AB14" s="682"/>
      <c r="AC14" s="682"/>
      <c r="AD14" s="683"/>
      <c r="AE14" s="27"/>
      <c r="AF14" s="28"/>
      <c r="AG14" s="28"/>
      <c r="AH14" s="29"/>
      <c r="AI14" s="115"/>
      <c r="AJ14" s="115"/>
      <c r="AK14" s="29"/>
      <c r="AL14" s="23"/>
      <c r="AM14" s="23"/>
      <c r="AN14" s="23"/>
      <c r="AO14" s="23"/>
      <c r="AP14" s="23"/>
      <c r="AQ14" s="23"/>
      <c r="AR14" s="116"/>
      <c r="AS14" s="116"/>
      <c r="AT14" s="116"/>
      <c r="AU14" s="116"/>
      <c r="AV14" s="116"/>
      <c r="AW14" s="116"/>
      <c r="AX14" s="116"/>
      <c r="AY14" s="116"/>
      <c r="AZ14" s="116"/>
      <c r="BA14" s="116"/>
      <c r="BB14" s="116"/>
      <c r="BC14" s="116"/>
      <c r="BD14" s="116"/>
      <c r="BE14" s="116"/>
      <c r="BF14" s="116"/>
      <c r="BG14" s="116"/>
      <c r="BH14" s="116"/>
      <c r="BI14" s="116"/>
      <c r="BJ14" s="116"/>
      <c r="BK14" s="117"/>
      <c r="BL14" s="99"/>
      <c r="BM14" s="99"/>
      <c r="BN14" s="99"/>
      <c r="BO14" s="98"/>
      <c r="BP14" s="98"/>
      <c r="BQ14" s="98"/>
      <c r="BR14" s="98"/>
    </row>
    <row r="15" spans="1:82" ht="13.5" customHeight="1" thickBot="1" x14ac:dyDescent="0.2">
      <c r="A15" s="98"/>
      <c r="B15" s="98"/>
      <c r="C15" s="568" t="s">
        <v>150</v>
      </c>
      <c r="D15" s="569"/>
      <c r="E15" s="570"/>
      <c r="F15" s="98"/>
      <c r="G15" s="577" t="s">
        <v>65</v>
      </c>
      <c r="H15" s="578"/>
      <c r="I15" s="578"/>
      <c r="J15" s="578"/>
      <c r="K15" s="578"/>
      <c r="L15" s="578"/>
      <c r="M15" s="578"/>
      <c r="N15" s="578"/>
      <c r="O15" s="578"/>
      <c r="P15" s="579"/>
      <c r="Q15" s="536" t="s">
        <v>261</v>
      </c>
      <c r="R15" s="537"/>
      <c r="S15" s="571"/>
      <c r="T15" s="571"/>
      <c r="U15" s="537" t="s">
        <v>1</v>
      </c>
      <c r="V15" s="571"/>
      <c r="W15" s="571"/>
      <c r="X15" s="537" t="s">
        <v>2</v>
      </c>
      <c r="Y15" s="599"/>
      <c r="Z15" s="599"/>
      <c r="AA15" s="30" t="s">
        <v>3</v>
      </c>
      <c r="AB15" s="30" t="s">
        <v>211</v>
      </c>
      <c r="AC15" s="30"/>
      <c r="AD15" s="31"/>
      <c r="AE15" s="536" t="s">
        <v>261</v>
      </c>
      <c r="AF15" s="537"/>
      <c r="AG15" s="597"/>
      <c r="AH15" s="597"/>
      <c r="AI15" s="537" t="s">
        <v>1</v>
      </c>
      <c r="AJ15" s="597"/>
      <c r="AK15" s="597"/>
      <c r="AL15" s="537" t="s">
        <v>2</v>
      </c>
      <c r="AM15" s="586"/>
      <c r="AN15" s="586"/>
      <c r="AO15" s="30" t="s">
        <v>3</v>
      </c>
      <c r="AP15" s="30" t="s">
        <v>211</v>
      </c>
      <c r="AQ15" s="30"/>
      <c r="AR15" s="31"/>
      <c r="AS15" s="536" t="s">
        <v>261</v>
      </c>
      <c r="AT15" s="537"/>
      <c r="AU15" s="625"/>
      <c r="AV15" s="625"/>
      <c r="AW15" s="537" t="s">
        <v>1</v>
      </c>
      <c r="AX15" s="625"/>
      <c r="AY15" s="625"/>
      <c r="AZ15" s="537" t="s">
        <v>2</v>
      </c>
      <c r="BA15" s="624"/>
      <c r="BB15" s="624"/>
      <c r="BC15" s="30" t="s">
        <v>3</v>
      </c>
      <c r="BD15" s="30" t="s">
        <v>211</v>
      </c>
      <c r="BE15" s="30"/>
      <c r="BF15" s="32"/>
      <c r="BG15" s="615" t="s">
        <v>66</v>
      </c>
      <c r="BH15" s="616"/>
      <c r="BI15" s="616"/>
      <c r="BJ15" s="616"/>
      <c r="BK15" s="616"/>
      <c r="BL15" s="616"/>
      <c r="BM15" s="616"/>
      <c r="BN15" s="616"/>
      <c r="BO15" s="616"/>
      <c r="BP15" s="617"/>
      <c r="BQ15" s="98"/>
      <c r="BR15" s="98"/>
    </row>
    <row r="16" spans="1:82" ht="13.5" customHeight="1" x14ac:dyDescent="0.15">
      <c r="A16" s="98"/>
      <c r="B16" s="98"/>
      <c r="C16" s="98"/>
      <c r="D16" s="573"/>
      <c r="E16" s="574"/>
      <c r="F16" s="33"/>
      <c r="G16" s="580"/>
      <c r="H16" s="581"/>
      <c r="I16" s="581"/>
      <c r="J16" s="581"/>
      <c r="K16" s="581"/>
      <c r="L16" s="581"/>
      <c r="M16" s="581"/>
      <c r="N16" s="581"/>
      <c r="O16" s="581"/>
      <c r="P16" s="582"/>
      <c r="Q16" s="539"/>
      <c r="R16" s="540"/>
      <c r="S16" s="572"/>
      <c r="T16" s="572"/>
      <c r="U16" s="540"/>
      <c r="V16" s="572"/>
      <c r="W16" s="572"/>
      <c r="X16" s="540"/>
      <c r="Y16" s="596"/>
      <c r="Z16" s="596"/>
      <c r="AA16" s="34" t="s">
        <v>3</v>
      </c>
      <c r="AB16" s="34" t="s">
        <v>212</v>
      </c>
      <c r="AC16" s="34"/>
      <c r="AD16" s="35"/>
      <c r="AE16" s="539"/>
      <c r="AF16" s="540"/>
      <c r="AG16" s="598"/>
      <c r="AH16" s="598"/>
      <c r="AI16" s="540"/>
      <c r="AJ16" s="598"/>
      <c r="AK16" s="598"/>
      <c r="AL16" s="540"/>
      <c r="AM16" s="556"/>
      <c r="AN16" s="556"/>
      <c r="AO16" s="34" t="s">
        <v>3</v>
      </c>
      <c r="AP16" s="34" t="s">
        <v>212</v>
      </c>
      <c r="AQ16" s="34"/>
      <c r="AR16" s="35"/>
      <c r="AS16" s="539"/>
      <c r="AT16" s="540"/>
      <c r="AU16" s="626"/>
      <c r="AV16" s="626"/>
      <c r="AW16" s="540"/>
      <c r="AX16" s="626"/>
      <c r="AY16" s="626"/>
      <c r="AZ16" s="540"/>
      <c r="BA16" s="534"/>
      <c r="BB16" s="534"/>
      <c r="BC16" s="34" t="s">
        <v>3</v>
      </c>
      <c r="BD16" s="34" t="s">
        <v>212</v>
      </c>
      <c r="BE16" s="34"/>
      <c r="BF16" s="36"/>
      <c r="BG16" s="618"/>
      <c r="BH16" s="619"/>
      <c r="BI16" s="619"/>
      <c r="BJ16" s="619"/>
      <c r="BK16" s="619"/>
      <c r="BL16" s="619"/>
      <c r="BM16" s="619"/>
      <c r="BN16" s="619"/>
      <c r="BO16" s="619"/>
      <c r="BP16" s="620"/>
      <c r="BQ16" s="98"/>
      <c r="BR16" s="98"/>
    </row>
    <row r="17" spans="1:70" ht="15" customHeight="1" outlineLevel="1" thickBot="1" x14ac:dyDescent="0.2">
      <c r="A17" s="98"/>
      <c r="B17" s="98"/>
      <c r="C17" s="98"/>
      <c r="D17" s="575"/>
      <c r="E17" s="576"/>
      <c r="F17" s="33"/>
      <c r="G17" s="583" t="s">
        <v>67</v>
      </c>
      <c r="H17" s="584"/>
      <c r="I17" s="584"/>
      <c r="J17" s="584"/>
      <c r="K17" s="584"/>
      <c r="L17" s="584"/>
      <c r="M17" s="584"/>
      <c r="N17" s="584"/>
      <c r="O17" s="584"/>
      <c r="P17" s="585"/>
      <c r="Q17" s="600" t="s">
        <v>213</v>
      </c>
      <c r="R17" s="601"/>
      <c r="S17" s="602"/>
      <c r="T17" s="602"/>
      <c r="U17" s="602"/>
      <c r="V17" s="602"/>
      <c r="W17" s="602"/>
      <c r="X17" s="602"/>
      <c r="Y17" s="602"/>
      <c r="Z17" s="602"/>
      <c r="AA17" s="602"/>
      <c r="AB17" s="602"/>
      <c r="AC17" s="601" t="s">
        <v>58</v>
      </c>
      <c r="AD17" s="604"/>
      <c r="AE17" s="600" t="s">
        <v>214</v>
      </c>
      <c r="AF17" s="601"/>
      <c r="AG17" s="603"/>
      <c r="AH17" s="603"/>
      <c r="AI17" s="603"/>
      <c r="AJ17" s="603"/>
      <c r="AK17" s="603"/>
      <c r="AL17" s="603"/>
      <c r="AM17" s="603"/>
      <c r="AN17" s="603"/>
      <c r="AO17" s="603"/>
      <c r="AP17" s="603"/>
      <c r="AQ17" s="601" t="s">
        <v>58</v>
      </c>
      <c r="AR17" s="604"/>
      <c r="AS17" s="600" t="s">
        <v>215</v>
      </c>
      <c r="AT17" s="601"/>
      <c r="AU17" s="603"/>
      <c r="AV17" s="603"/>
      <c r="AW17" s="603"/>
      <c r="AX17" s="603"/>
      <c r="AY17" s="603"/>
      <c r="AZ17" s="603"/>
      <c r="BA17" s="603"/>
      <c r="BB17" s="603"/>
      <c r="BC17" s="603"/>
      <c r="BD17" s="603"/>
      <c r="BE17" s="601" t="s">
        <v>58</v>
      </c>
      <c r="BF17" s="613"/>
      <c r="BG17" s="618"/>
      <c r="BH17" s="619"/>
      <c r="BI17" s="619"/>
      <c r="BJ17" s="619"/>
      <c r="BK17" s="619"/>
      <c r="BL17" s="619"/>
      <c r="BM17" s="619"/>
      <c r="BN17" s="619"/>
      <c r="BO17" s="619"/>
      <c r="BP17" s="620"/>
      <c r="BQ17" s="98"/>
      <c r="BR17" s="98"/>
    </row>
    <row r="18" spans="1:70" ht="15.75" customHeight="1" outlineLevel="1" thickBot="1" x14ac:dyDescent="0.2">
      <c r="A18" s="98"/>
      <c r="B18" s="98"/>
      <c r="C18" s="587" t="s">
        <v>68</v>
      </c>
      <c r="D18" s="588"/>
      <c r="E18" s="589"/>
      <c r="F18" s="94"/>
      <c r="G18" s="763" t="s">
        <v>69</v>
      </c>
      <c r="H18" s="764"/>
      <c r="I18" s="764"/>
      <c r="J18" s="764"/>
      <c r="K18" s="764"/>
      <c r="L18" s="764"/>
      <c r="M18" s="764"/>
      <c r="N18" s="764"/>
      <c r="O18" s="764"/>
      <c r="P18" s="765"/>
      <c r="Q18" s="37"/>
      <c r="R18" s="38"/>
      <c r="S18" s="593"/>
      <c r="T18" s="593"/>
      <c r="U18" s="593"/>
      <c r="V18" s="593"/>
      <c r="W18" s="593"/>
      <c r="X18" s="593"/>
      <c r="Y18" s="593"/>
      <c r="Z18" s="593"/>
      <c r="AA18" s="593"/>
      <c r="AB18" s="593"/>
      <c r="AC18" s="594" t="s">
        <v>70</v>
      </c>
      <c r="AD18" s="595"/>
      <c r="AE18" s="118"/>
      <c r="AF18" s="119"/>
      <c r="AG18" s="535"/>
      <c r="AH18" s="535"/>
      <c r="AI18" s="535"/>
      <c r="AJ18" s="535"/>
      <c r="AK18" s="535"/>
      <c r="AL18" s="535"/>
      <c r="AM18" s="535"/>
      <c r="AN18" s="535"/>
      <c r="AO18" s="535"/>
      <c r="AP18" s="535"/>
      <c r="AQ18" s="594" t="s">
        <v>70</v>
      </c>
      <c r="AR18" s="595"/>
      <c r="AS18" s="39"/>
      <c r="AT18" s="39"/>
      <c r="AU18" s="535"/>
      <c r="AV18" s="535"/>
      <c r="AW18" s="535"/>
      <c r="AX18" s="535"/>
      <c r="AY18" s="535"/>
      <c r="AZ18" s="535"/>
      <c r="BA18" s="535"/>
      <c r="BB18" s="535"/>
      <c r="BC18" s="535"/>
      <c r="BD18" s="535"/>
      <c r="BE18" s="594" t="s">
        <v>70</v>
      </c>
      <c r="BF18" s="614"/>
      <c r="BG18" s="621"/>
      <c r="BH18" s="622"/>
      <c r="BI18" s="622"/>
      <c r="BJ18" s="622"/>
      <c r="BK18" s="622"/>
      <c r="BL18" s="622"/>
      <c r="BM18" s="622"/>
      <c r="BN18" s="622"/>
      <c r="BO18" s="622"/>
      <c r="BP18" s="623"/>
      <c r="BQ18" s="98"/>
      <c r="BR18" s="98"/>
    </row>
    <row r="19" spans="1:70" ht="12" customHeight="1" outlineLevel="1" thickBot="1" x14ac:dyDescent="0.2">
      <c r="A19" s="98"/>
      <c r="B19" s="98"/>
      <c r="C19" s="590"/>
      <c r="D19" s="591"/>
      <c r="E19" s="592"/>
      <c r="F19" s="94"/>
      <c r="G19" s="766" t="s">
        <v>71</v>
      </c>
      <c r="H19" s="767"/>
      <c r="I19" s="767"/>
      <c r="J19" s="767"/>
      <c r="K19" s="767"/>
      <c r="L19" s="767"/>
      <c r="M19" s="767"/>
      <c r="N19" s="767"/>
      <c r="O19" s="767"/>
      <c r="P19" s="768"/>
      <c r="Q19" s="536" t="s">
        <v>72</v>
      </c>
      <c r="R19" s="537"/>
      <c r="S19" s="537"/>
      <c r="T19" s="537"/>
      <c r="U19" s="537"/>
      <c r="V19" s="537"/>
      <c r="W19" s="537"/>
      <c r="X19" s="537"/>
      <c r="Y19" s="537"/>
      <c r="Z19" s="537"/>
      <c r="AA19" s="537"/>
      <c r="AB19" s="537"/>
      <c r="AC19" s="537"/>
      <c r="AD19" s="538"/>
      <c r="AE19" s="536" t="s">
        <v>72</v>
      </c>
      <c r="AF19" s="537"/>
      <c r="AG19" s="537"/>
      <c r="AH19" s="537"/>
      <c r="AI19" s="537"/>
      <c r="AJ19" s="537"/>
      <c r="AK19" s="537"/>
      <c r="AL19" s="537"/>
      <c r="AM19" s="537"/>
      <c r="AN19" s="537"/>
      <c r="AO19" s="537"/>
      <c r="AP19" s="537"/>
      <c r="AQ19" s="537"/>
      <c r="AR19" s="538"/>
      <c r="AS19" s="536" t="s">
        <v>72</v>
      </c>
      <c r="AT19" s="537"/>
      <c r="AU19" s="537"/>
      <c r="AV19" s="537"/>
      <c r="AW19" s="537"/>
      <c r="AX19" s="537"/>
      <c r="AY19" s="537"/>
      <c r="AZ19" s="537"/>
      <c r="BA19" s="537"/>
      <c r="BB19" s="537"/>
      <c r="BC19" s="537"/>
      <c r="BD19" s="537"/>
      <c r="BE19" s="537"/>
      <c r="BF19" s="627"/>
      <c r="BG19" s="610" t="s">
        <v>73</v>
      </c>
      <c r="BH19" s="611"/>
      <c r="BI19" s="611"/>
      <c r="BJ19" s="611"/>
      <c r="BK19" s="611"/>
      <c r="BL19" s="611"/>
      <c r="BM19" s="611"/>
      <c r="BN19" s="611"/>
      <c r="BO19" s="611"/>
      <c r="BP19" s="612"/>
      <c r="BQ19" s="98"/>
      <c r="BR19" s="98"/>
    </row>
    <row r="20" spans="1:70" ht="12" customHeight="1" outlineLevel="1" x14ac:dyDescent="0.15">
      <c r="A20" s="605" t="s">
        <v>216</v>
      </c>
      <c r="B20" s="605"/>
      <c r="C20" s="605"/>
      <c r="D20" s="606"/>
      <c r="E20" s="607"/>
      <c r="F20" s="33"/>
      <c r="G20" s="580" t="s">
        <v>74</v>
      </c>
      <c r="H20" s="581"/>
      <c r="I20" s="581"/>
      <c r="J20" s="582"/>
      <c r="K20" s="522" t="s">
        <v>48</v>
      </c>
      <c r="L20" s="523"/>
      <c r="M20" s="523"/>
      <c r="N20" s="523"/>
      <c r="O20" s="523"/>
      <c r="P20" s="525"/>
      <c r="Q20" s="539"/>
      <c r="R20" s="540"/>
      <c r="S20" s="540"/>
      <c r="T20" s="540"/>
      <c r="U20" s="540"/>
      <c r="V20" s="540"/>
      <c r="W20" s="540"/>
      <c r="X20" s="540"/>
      <c r="Y20" s="540"/>
      <c r="Z20" s="540"/>
      <c r="AA20" s="540"/>
      <c r="AB20" s="540"/>
      <c r="AC20" s="540"/>
      <c r="AD20" s="541"/>
      <c r="AE20" s="539"/>
      <c r="AF20" s="540"/>
      <c r="AG20" s="540"/>
      <c r="AH20" s="540"/>
      <c r="AI20" s="540"/>
      <c r="AJ20" s="540"/>
      <c r="AK20" s="540"/>
      <c r="AL20" s="540"/>
      <c r="AM20" s="540"/>
      <c r="AN20" s="540"/>
      <c r="AO20" s="540"/>
      <c r="AP20" s="540"/>
      <c r="AQ20" s="540"/>
      <c r="AR20" s="541"/>
      <c r="AS20" s="539"/>
      <c r="AT20" s="540"/>
      <c r="AU20" s="540"/>
      <c r="AV20" s="540"/>
      <c r="AW20" s="540"/>
      <c r="AX20" s="540"/>
      <c r="AY20" s="540"/>
      <c r="AZ20" s="540"/>
      <c r="BA20" s="540"/>
      <c r="BB20" s="540"/>
      <c r="BC20" s="540"/>
      <c r="BD20" s="540"/>
      <c r="BE20" s="540"/>
      <c r="BF20" s="628"/>
      <c r="BG20" s="610"/>
      <c r="BH20" s="611"/>
      <c r="BI20" s="611"/>
      <c r="BJ20" s="611"/>
      <c r="BK20" s="611"/>
      <c r="BL20" s="611"/>
      <c r="BM20" s="611"/>
      <c r="BN20" s="611"/>
      <c r="BO20" s="611"/>
      <c r="BP20" s="612"/>
      <c r="BQ20" s="98"/>
      <c r="BR20" s="98"/>
    </row>
    <row r="21" spans="1:70" ht="12" customHeight="1" outlineLevel="1" thickBot="1" x14ac:dyDescent="0.2">
      <c r="A21" s="98"/>
      <c r="B21" s="98"/>
      <c r="C21" s="98"/>
      <c r="D21" s="608"/>
      <c r="E21" s="609"/>
      <c r="F21" s="33"/>
      <c r="G21" s="580" t="s">
        <v>75</v>
      </c>
      <c r="H21" s="581"/>
      <c r="I21" s="581"/>
      <c r="J21" s="582"/>
      <c r="K21" s="638"/>
      <c r="L21" s="639"/>
      <c r="M21" s="639"/>
      <c r="N21" s="639"/>
      <c r="O21" s="639"/>
      <c r="P21" s="640"/>
      <c r="Q21" s="542" t="str">
        <f>IF(K21="","",(ROUNDDOWN($K21*S$18/10*S$17/$D$20,0)))</f>
        <v/>
      </c>
      <c r="R21" s="543"/>
      <c r="S21" s="543"/>
      <c r="T21" s="543"/>
      <c r="U21" s="543"/>
      <c r="V21" s="543"/>
      <c r="W21" s="543"/>
      <c r="X21" s="543"/>
      <c r="Y21" s="543"/>
      <c r="Z21" s="543"/>
      <c r="AA21" s="543"/>
      <c r="AB21" s="543"/>
      <c r="AC21" s="544" t="s">
        <v>5</v>
      </c>
      <c r="AD21" s="545"/>
      <c r="AE21" s="542" t="str">
        <f>IF($AG$17="","",(ROUNDDOWN(K21*$AG$18/10*$AG$17/$D$20,0)))</f>
        <v/>
      </c>
      <c r="AF21" s="543"/>
      <c r="AG21" s="543"/>
      <c r="AH21" s="543"/>
      <c r="AI21" s="543"/>
      <c r="AJ21" s="543"/>
      <c r="AK21" s="543"/>
      <c r="AL21" s="543"/>
      <c r="AM21" s="543"/>
      <c r="AN21" s="543"/>
      <c r="AO21" s="543"/>
      <c r="AP21" s="543"/>
      <c r="AQ21" s="544" t="s">
        <v>5</v>
      </c>
      <c r="AR21" s="545"/>
      <c r="AS21" s="542" t="str">
        <f>IF($AU$17="","",(ROUNDDOWN($K21*$AU$18/10*$AU$17/$D$20,0)))</f>
        <v/>
      </c>
      <c r="AT21" s="543"/>
      <c r="AU21" s="543"/>
      <c r="AV21" s="543"/>
      <c r="AW21" s="543"/>
      <c r="AX21" s="543"/>
      <c r="AY21" s="543"/>
      <c r="AZ21" s="543"/>
      <c r="BA21" s="543"/>
      <c r="BB21" s="543"/>
      <c r="BC21" s="543"/>
      <c r="BD21" s="543"/>
      <c r="BE21" s="544" t="s">
        <v>5</v>
      </c>
      <c r="BF21" s="551"/>
      <c r="BG21" s="40"/>
      <c r="BH21" s="41"/>
      <c r="BI21" s="41"/>
      <c r="BJ21" s="41"/>
      <c r="BK21" s="41"/>
      <c r="BL21" s="41"/>
      <c r="BM21" s="41"/>
      <c r="BN21" s="41"/>
      <c r="BO21" s="41"/>
      <c r="BP21" s="42"/>
      <c r="BQ21" s="98"/>
      <c r="BR21" s="98"/>
    </row>
    <row r="22" spans="1:70" ht="12" customHeight="1" outlineLevel="1" thickBot="1" x14ac:dyDescent="0.2">
      <c r="A22" s="98"/>
      <c r="B22" s="98"/>
      <c r="C22" s="629" t="s">
        <v>76</v>
      </c>
      <c r="D22" s="630"/>
      <c r="E22" s="631"/>
      <c r="F22" s="43"/>
      <c r="G22" s="632" t="s">
        <v>77</v>
      </c>
      <c r="H22" s="633"/>
      <c r="I22" s="633"/>
      <c r="J22" s="634"/>
      <c r="K22" s="635"/>
      <c r="L22" s="636"/>
      <c r="M22" s="636"/>
      <c r="N22" s="636"/>
      <c r="O22" s="636"/>
      <c r="P22" s="637"/>
      <c r="Q22" s="542" t="str">
        <f>IF(K22="","",(ROUNDDOWN($K22*S$18/10*S$17/$D$20,0)))</f>
        <v/>
      </c>
      <c r="R22" s="543"/>
      <c r="S22" s="543"/>
      <c r="T22" s="543"/>
      <c r="U22" s="543"/>
      <c r="V22" s="543"/>
      <c r="W22" s="543"/>
      <c r="X22" s="543"/>
      <c r="Y22" s="543"/>
      <c r="Z22" s="543"/>
      <c r="AA22" s="543"/>
      <c r="AB22" s="543"/>
      <c r="AC22" s="544" t="s">
        <v>5</v>
      </c>
      <c r="AD22" s="545"/>
      <c r="AE22" s="542" t="str">
        <f>IF($AG$17="","",(ROUNDDOWN(K22*$AG$18/10*$AG$17/$D$20,0)))</f>
        <v/>
      </c>
      <c r="AF22" s="543"/>
      <c r="AG22" s="543"/>
      <c r="AH22" s="543"/>
      <c r="AI22" s="543"/>
      <c r="AJ22" s="543"/>
      <c r="AK22" s="543"/>
      <c r="AL22" s="543"/>
      <c r="AM22" s="543"/>
      <c r="AN22" s="543"/>
      <c r="AO22" s="543"/>
      <c r="AP22" s="543"/>
      <c r="AQ22" s="544" t="s">
        <v>5</v>
      </c>
      <c r="AR22" s="545"/>
      <c r="AS22" s="542" t="str">
        <f>IF($AU$17="","",(ROUNDDOWN($K22*$AU$18/10*$AU$17/$D$20,0)))</f>
        <v/>
      </c>
      <c r="AT22" s="543"/>
      <c r="AU22" s="543"/>
      <c r="AV22" s="543"/>
      <c r="AW22" s="543"/>
      <c r="AX22" s="543"/>
      <c r="AY22" s="543"/>
      <c r="AZ22" s="543"/>
      <c r="BA22" s="543"/>
      <c r="BB22" s="543"/>
      <c r="BC22" s="543"/>
      <c r="BD22" s="543"/>
      <c r="BE22" s="544" t="s">
        <v>5</v>
      </c>
      <c r="BF22" s="551"/>
      <c r="BG22" s="641" t="s">
        <v>78</v>
      </c>
      <c r="BH22" s="642"/>
      <c r="BI22" s="642"/>
      <c r="BJ22" s="642"/>
      <c r="BK22" s="642"/>
      <c r="BL22" s="642"/>
      <c r="BM22" s="642"/>
      <c r="BN22" s="642"/>
      <c r="BO22" s="642"/>
      <c r="BP22" s="643"/>
      <c r="BQ22" s="98"/>
      <c r="BR22" s="98"/>
    </row>
    <row r="23" spans="1:70" ht="12" customHeight="1" outlineLevel="2" x14ac:dyDescent="0.15">
      <c r="A23" s="98"/>
      <c r="B23" s="98"/>
      <c r="C23" s="98"/>
      <c r="D23" s="756"/>
      <c r="E23" s="757"/>
      <c r="F23" s="33"/>
      <c r="G23" s="743"/>
      <c r="H23" s="744"/>
      <c r="I23" s="744"/>
      <c r="J23" s="745"/>
      <c r="K23" s="635"/>
      <c r="L23" s="636"/>
      <c r="M23" s="636"/>
      <c r="N23" s="636"/>
      <c r="O23" s="636"/>
      <c r="P23" s="637"/>
      <c r="Q23" s="542" t="str">
        <f>IF(K23="","",(ROUNDDOWN($K23*S$18/10*S$17/$D$20,0)))</f>
        <v/>
      </c>
      <c r="R23" s="543"/>
      <c r="S23" s="543"/>
      <c r="T23" s="543"/>
      <c r="U23" s="543"/>
      <c r="V23" s="543"/>
      <c r="W23" s="543"/>
      <c r="X23" s="543"/>
      <c r="Y23" s="543"/>
      <c r="Z23" s="543"/>
      <c r="AA23" s="543"/>
      <c r="AB23" s="543"/>
      <c r="AC23" s="544" t="s">
        <v>5</v>
      </c>
      <c r="AD23" s="545"/>
      <c r="AE23" s="542" t="str">
        <f>IF($AG$17="","",(ROUNDDOWN(K23*$AG$18/10*$AG$17/$D$20,0)))</f>
        <v/>
      </c>
      <c r="AF23" s="543"/>
      <c r="AG23" s="543"/>
      <c r="AH23" s="543"/>
      <c r="AI23" s="543"/>
      <c r="AJ23" s="543"/>
      <c r="AK23" s="543"/>
      <c r="AL23" s="543"/>
      <c r="AM23" s="543"/>
      <c r="AN23" s="543"/>
      <c r="AO23" s="543"/>
      <c r="AP23" s="543"/>
      <c r="AQ23" s="544" t="s">
        <v>5</v>
      </c>
      <c r="AR23" s="545"/>
      <c r="AS23" s="542" t="str">
        <f>IF($AU$17="","",(ROUNDDOWN($K23*$AU$18/10*$AU$17/$D$20,0)))</f>
        <v/>
      </c>
      <c r="AT23" s="543"/>
      <c r="AU23" s="543"/>
      <c r="AV23" s="543"/>
      <c r="AW23" s="543"/>
      <c r="AX23" s="543"/>
      <c r="AY23" s="543"/>
      <c r="AZ23" s="543"/>
      <c r="BA23" s="543"/>
      <c r="BB23" s="543"/>
      <c r="BC23" s="543"/>
      <c r="BD23" s="543"/>
      <c r="BE23" s="544" t="s">
        <v>5</v>
      </c>
      <c r="BF23" s="551"/>
      <c r="BG23" s="641"/>
      <c r="BH23" s="642"/>
      <c r="BI23" s="642"/>
      <c r="BJ23" s="642"/>
      <c r="BK23" s="642"/>
      <c r="BL23" s="642"/>
      <c r="BM23" s="642"/>
      <c r="BN23" s="642"/>
      <c r="BO23" s="642"/>
      <c r="BP23" s="643"/>
      <c r="BQ23" s="98"/>
      <c r="BR23" s="98"/>
    </row>
    <row r="24" spans="1:70" ht="12" customHeight="1" outlineLevel="2" thickBot="1" x14ac:dyDescent="0.2">
      <c r="A24" s="98"/>
      <c r="B24" s="98"/>
      <c r="C24" s="98"/>
      <c r="D24" s="758"/>
      <c r="E24" s="759"/>
      <c r="F24" s="33"/>
      <c r="G24" s="743"/>
      <c r="H24" s="744"/>
      <c r="I24" s="744"/>
      <c r="J24" s="745"/>
      <c r="K24" s="635"/>
      <c r="L24" s="636"/>
      <c r="M24" s="636"/>
      <c r="N24" s="636"/>
      <c r="O24" s="636"/>
      <c r="P24" s="637"/>
      <c r="Q24" s="542" t="str">
        <f>IF(K24="","",(ROUNDDOWN($K24*S$18/10*S$17/$D$20,0)))</f>
        <v/>
      </c>
      <c r="R24" s="543"/>
      <c r="S24" s="543"/>
      <c r="T24" s="543"/>
      <c r="U24" s="543"/>
      <c r="V24" s="543"/>
      <c r="W24" s="543"/>
      <c r="X24" s="543"/>
      <c r="Y24" s="543"/>
      <c r="Z24" s="543"/>
      <c r="AA24" s="543"/>
      <c r="AB24" s="543"/>
      <c r="AC24" s="544" t="s">
        <v>5</v>
      </c>
      <c r="AD24" s="545"/>
      <c r="AE24" s="542" t="str">
        <f>IF($AG$17="","",(ROUNDDOWN(K24*$AG$18/10*$AG$17/$D$20,0)))</f>
        <v/>
      </c>
      <c r="AF24" s="543"/>
      <c r="AG24" s="543"/>
      <c r="AH24" s="543"/>
      <c r="AI24" s="543"/>
      <c r="AJ24" s="543"/>
      <c r="AK24" s="543"/>
      <c r="AL24" s="543"/>
      <c r="AM24" s="543"/>
      <c r="AN24" s="543"/>
      <c r="AO24" s="543"/>
      <c r="AP24" s="543"/>
      <c r="AQ24" s="544" t="s">
        <v>5</v>
      </c>
      <c r="AR24" s="545"/>
      <c r="AS24" s="542" t="str">
        <f>IF($AU$17="","",(ROUNDDOWN($K24*$AU$18/10*$AU$17/$D$20,0)))</f>
        <v/>
      </c>
      <c r="AT24" s="543"/>
      <c r="AU24" s="543"/>
      <c r="AV24" s="543"/>
      <c r="AW24" s="543"/>
      <c r="AX24" s="543"/>
      <c r="AY24" s="543"/>
      <c r="AZ24" s="543"/>
      <c r="BA24" s="543"/>
      <c r="BB24" s="543"/>
      <c r="BC24" s="543"/>
      <c r="BD24" s="543"/>
      <c r="BE24" s="544" t="s">
        <v>5</v>
      </c>
      <c r="BF24" s="551"/>
      <c r="BG24" s="641"/>
      <c r="BH24" s="642"/>
      <c r="BI24" s="642"/>
      <c r="BJ24" s="642"/>
      <c r="BK24" s="642"/>
      <c r="BL24" s="642"/>
      <c r="BM24" s="642"/>
      <c r="BN24" s="642"/>
      <c r="BO24" s="642"/>
      <c r="BP24" s="643"/>
      <c r="BQ24" s="98"/>
      <c r="BR24" s="98"/>
    </row>
    <row r="25" spans="1:70" ht="12" customHeight="1" outlineLevel="2" thickBot="1" x14ac:dyDescent="0.2">
      <c r="A25" s="98"/>
      <c r="B25" s="98"/>
      <c r="C25" s="98"/>
      <c r="D25" s="98"/>
      <c r="E25" s="44"/>
      <c r="F25" s="98"/>
      <c r="G25" s="746" t="s">
        <v>79</v>
      </c>
      <c r="H25" s="747"/>
      <c r="I25" s="747"/>
      <c r="J25" s="747"/>
      <c r="K25" s="747"/>
      <c r="L25" s="747"/>
      <c r="M25" s="747"/>
      <c r="N25" s="747"/>
      <c r="O25" s="747"/>
      <c r="P25" s="748"/>
      <c r="Q25" s="649" t="s">
        <v>217</v>
      </c>
      <c r="R25" s="594"/>
      <c r="S25" s="650" t="str">
        <f>IF($K$21="","",SUM(Q21:AB24))</f>
        <v/>
      </c>
      <c r="T25" s="650"/>
      <c r="U25" s="650"/>
      <c r="V25" s="650"/>
      <c r="W25" s="650"/>
      <c r="X25" s="650"/>
      <c r="Y25" s="650"/>
      <c r="Z25" s="650"/>
      <c r="AA25" s="650"/>
      <c r="AB25" s="650"/>
      <c r="AC25" s="647" t="s">
        <v>5</v>
      </c>
      <c r="AD25" s="648"/>
      <c r="AE25" s="649" t="s">
        <v>218</v>
      </c>
      <c r="AF25" s="594"/>
      <c r="AG25" s="650" t="str">
        <f>IF(AG17="","",SUM(AE21:AP24))</f>
        <v/>
      </c>
      <c r="AH25" s="650"/>
      <c r="AI25" s="650"/>
      <c r="AJ25" s="650"/>
      <c r="AK25" s="650"/>
      <c r="AL25" s="650"/>
      <c r="AM25" s="650"/>
      <c r="AN25" s="650"/>
      <c r="AO25" s="650"/>
      <c r="AP25" s="650"/>
      <c r="AQ25" s="647" t="s">
        <v>5</v>
      </c>
      <c r="AR25" s="648"/>
      <c r="AS25" s="649" t="s">
        <v>219</v>
      </c>
      <c r="AT25" s="594"/>
      <c r="AU25" s="650" t="str">
        <f>IF(AU17="","",SUM(AS21:BD24))</f>
        <v/>
      </c>
      <c r="AV25" s="650"/>
      <c r="AW25" s="650"/>
      <c r="AX25" s="650"/>
      <c r="AY25" s="650"/>
      <c r="AZ25" s="650"/>
      <c r="BA25" s="650"/>
      <c r="BB25" s="650"/>
      <c r="BC25" s="650"/>
      <c r="BD25" s="650"/>
      <c r="BE25" s="647" t="s">
        <v>5</v>
      </c>
      <c r="BF25" s="651"/>
      <c r="BG25" s="120"/>
      <c r="BH25" s="121"/>
      <c r="BI25" s="121"/>
      <c r="BJ25" s="121"/>
      <c r="BK25" s="121"/>
      <c r="BL25" s="121"/>
      <c r="BM25" s="121"/>
      <c r="BN25" s="121"/>
      <c r="BO25" s="121"/>
      <c r="BP25" s="122"/>
      <c r="BQ25" s="98"/>
      <c r="BR25" s="98"/>
    </row>
    <row r="26" spans="1:70" ht="12" customHeight="1" outlineLevel="2" x14ac:dyDescent="0.15">
      <c r="A26" s="98"/>
      <c r="B26" s="98"/>
      <c r="C26" s="727"/>
      <c r="D26" s="727"/>
      <c r="E26" s="727"/>
      <c r="F26" s="98"/>
      <c r="G26" s="577" t="s">
        <v>80</v>
      </c>
      <c r="H26" s="578"/>
      <c r="I26" s="578"/>
      <c r="J26" s="578"/>
      <c r="K26" s="578"/>
      <c r="L26" s="578"/>
      <c r="M26" s="578"/>
      <c r="N26" s="578"/>
      <c r="O26" s="578"/>
      <c r="P26" s="579"/>
      <c r="Q26" s="656" t="s">
        <v>81</v>
      </c>
      <c r="R26" s="657"/>
      <c r="S26" s="657"/>
      <c r="T26" s="657"/>
      <c r="U26" s="657"/>
      <c r="V26" s="537" t="s">
        <v>220</v>
      </c>
      <c r="W26" s="652" t="s">
        <v>82</v>
      </c>
      <c r="X26" s="652"/>
      <c r="Y26" s="652"/>
      <c r="Z26" s="652"/>
      <c r="AA26" s="652"/>
      <c r="AB26" s="652"/>
      <c r="AC26" s="652"/>
      <c r="AD26" s="653"/>
      <c r="AE26" s="656" t="s">
        <v>81</v>
      </c>
      <c r="AF26" s="657"/>
      <c r="AG26" s="657"/>
      <c r="AH26" s="657"/>
      <c r="AI26" s="657"/>
      <c r="AJ26" s="537" t="s">
        <v>220</v>
      </c>
      <c r="AK26" s="652" t="s">
        <v>82</v>
      </c>
      <c r="AL26" s="652"/>
      <c r="AM26" s="652"/>
      <c r="AN26" s="652"/>
      <c r="AO26" s="652"/>
      <c r="AP26" s="652"/>
      <c r="AQ26" s="652"/>
      <c r="AR26" s="653"/>
      <c r="AS26" s="656" t="s">
        <v>81</v>
      </c>
      <c r="AT26" s="657"/>
      <c r="AU26" s="657"/>
      <c r="AV26" s="657"/>
      <c r="AW26" s="657"/>
      <c r="AX26" s="660" t="s">
        <v>220</v>
      </c>
      <c r="AY26" s="652" t="s">
        <v>82</v>
      </c>
      <c r="AZ26" s="652"/>
      <c r="BA26" s="652"/>
      <c r="BB26" s="652"/>
      <c r="BC26" s="652"/>
      <c r="BD26" s="652"/>
      <c r="BE26" s="662"/>
      <c r="BF26" s="663"/>
      <c r="BG26" s="644" t="s">
        <v>83</v>
      </c>
      <c r="BH26" s="645"/>
      <c r="BI26" s="645"/>
      <c r="BJ26" s="645"/>
      <c r="BK26" s="645"/>
      <c r="BL26" s="645"/>
      <c r="BM26" s="645"/>
      <c r="BN26" s="645"/>
      <c r="BO26" s="645"/>
      <c r="BP26" s="646"/>
      <c r="BQ26" s="98"/>
      <c r="BR26" s="98"/>
    </row>
    <row r="27" spans="1:70" ht="24" customHeight="1" outlineLevel="2" x14ac:dyDescent="0.15">
      <c r="A27" s="98"/>
      <c r="B27" s="98"/>
      <c r="C27" s="123"/>
      <c r="D27" s="669"/>
      <c r="E27" s="669"/>
      <c r="F27" s="94"/>
      <c r="G27" s="690" t="s">
        <v>74</v>
      </c>
      <c r="H27" s="691"/>
      <c r="I27" s="691"/>
      <c r="J27" s="691"/>
      <c r="K27" s="691"/>
      <c r="L27" s="692"/>
      <c r="M27" s="670" t="s">
        <v>221</v>
      </c>
      <c r="N27" s="671"/>
      <c r="O27" s="671"/>
      <c r="P27" s="672"/>
      <c r="Q27" s="658"/>
      <c r="R27" s="659"/>
      <c r="S27" s="659"/>
      <c r="T27" s="659"/>
      <c r="U27" s="659"/>
      <c r="V27" s="540"/>
      <c r="W27" s="654"/>
      <c r="X27" s="654"/>
      <c r="Y27" s="654"/>
      <c r="Z27" s="654"/>
      <c r="AA27" s="654"/>
      <c r="AB27" s="654"/>
      <c r="AC27" s="654"/>
      <c r="AD27" s="655"/>
      <c r="AE27" s="658"/>
      <c r="AF27" s="659"/>
      <c r="AG27" s="659"/>
      <c r="AH27" s="659"/>
      <c r="AI27" s="659"/>
      <c r="AJ27" s="540"/>
      <c r="AK27" s="654"/>
      <c r="AL27" s="654"/>
      <c r="AM27" s="654"/>
      <c r="AN27" s="654"/>
      <c r="AO27" s="654"/>
      <c r="AP27" s="654"/>
      <c r="AQ27" s="654"/>
      <c r="AR27" s="655"/>
      <c r="AS27" s="658"/>
      <c r="AT27" s="659"/>
      <c r="AU27" s="659"/>
      <c r="AV27" s="659"/>
      <c r="AW27" s="659"/>
      <c r="AX27" s="661"/>
      <c r="AY27" s="654"/>
      <c r="AZ27" s="654"/>
      <c r="BA27" s="654"/>
      <c r="BB27" s="654"/>
      <c r="BC27" s="654"/>
      <c r="BD27" s="654"/>
      <c r="BE27" s="654"/>
      <c r="BF27" s="664"/>
      <c r="BG27" s="124"/>
      <c r="BH27" s="125"/>
      <c r="BI27" s="125"/>
      <c r="BJ27" s="125"/>
      <c r="BK27" s="125"/>
      <c r="BL27" s="125"/>
      <c r="BM27" s="125"/>
      <c r="BN27" s="125"/>
      <c r="BO27" s="125"/>
      <c r="BP27" s="126"/>
      <c r="BQ27" s="98"/>
      <c r="BR27" s="98"/>
    </row>
    <row r="28" spans="1:70" ht="15" customHeight="1" outlineLevel="2" x14ac:dyDescent="0.15">
      <c r="A28" s="98"/>
      <c r="B28" s="98"/>
      <c r="C28" s="123"/>
      <c r="D28" s="669"/>
      <c r="E28" s="669"/>
      <c r="F28" s="94"/>
      <c r="G28" s="749" t="s">
        <v>84</v>
      </c>
      <c r="H28" s="750"/>
      <c r="I28" s="665" t="s">
        <v>85</v>
      </c>
      <c r="J28" s="584"/>
      <c r="K28" s="584"/>
      <c r="L28" s="585"/>
      <c r="M28" s="666"/>
      <c r="N28" s="667"/>
      <c r="O28" s="667"/>
      <c r="P28" s="668"/>
      <c r="Q28" s="548" t="str">
        <f>IF(M28="","",M28)</f>
        <v/>
      </c>
      <c r="R28" s="549"/>
      <c r="S28" s="549"/>
      <c r="T28" s="549"/>
      <c r="U28" s="549"/>
      <c r="V28" s="47" t="s">
        <v>222</v>
      </c>
      <c r="W28" s="547" t="str">
        <f>IF(M28="","",$S$18/10)</f>
        <v/>
      </c>
      <c r="X28" s="547"/>
      <c r="Y28" s="47" t="s">
        <v>223</v>
      </c>
      <c r="Z28" s="546" t="str">
        <f>IF(M28="","",Q28*W28)</f>
        <v/>
      </c>
      <c r="AA28" s="546"/>
      <c r="AB28" s="546"/>
      <c r="AC28" s="546"/>
      <c r="AD28" s="48" t="s">
        <v>5</v>
      </c>
      <c r="AE28" s="548" t="str">
        <f>IF($AG$17="","",M28)</f>
        <v/>
      </c>
      <c r="AF28" s="549"/>
      <c r="AG28" s="549"/>
      <c r="AH28" s="549"/>
      <c r="AI28" s="549"/>
      <c r="AJ28" s="47" t="s">
        <v>204</v>
      </c>
      <c r="AK28" s="550" t="str">
        <f>IF($AG$17="","",$AG$18/10)</f>
        <v/>
      </c>
      <c r="AL28" s="550"/>
      <c r="AM28" s="47" t="s">
        <v>207</v>
      </c>
      <c r="AN28" s="546" t="str">
        <f>IF($AG$17="","",AE28*AK28)</f>
        <v/>
      </c>
      <c r="AO28" s="546"/>
      <c r="AP28" s="546"/>
      <c r="AQ28" s="546"/>
      <c r="AR28" s="48" t="s">
        <v>5</v>
      </c>
      <c r="AS28" s="548" t="str">
        <f>IF($AU$17="","",M28)</f>
        <v/>
      </c>
      <c r="AT28" s="549"/>
      <c r="AU28" s="549"/>
      <c r="AV28" s="549"/>
      <c r="AW28" s="549"/>
      <c r="AX28" s="47" t="s">
        <v>204</v>
      </c>
      <c r="AY28" s="550" t="str">
        <f>IF($AU$17="","",$AU$18/10)</f>
        <v/>
      </c>
      <c r="AZ28" s="550"/>
      <c r="BA28" s="47" t="s">
        <v>207</v>
      </c>
      <c r="BB28" s="546" t="str">
        <f>IF($AU$17="","",AS28*AY28)</f>
        <v/>
      </c>
      <c r="BC28" s="546"/>
      <c r="BD28" s="546"/>
      <c r="BE28" s="546"/>
      <c r="BF28" s="48" t="s">
        <v>5</v>
      </c>
      <c r="BG28" s="127"/>
      <c r="BH28" s="128"/>
      <c r="BI28" s="128"/>
      <c r="BJ28" s="128"/>
      <c r="BK28" s="128"/>
      <c r="BL28" s="128"/>
      <c r="BM28" s="128"/>
      <c r="BN28" s="128"/>
      <c r="BO28" s="128"/>
      <c r="BP28" s="126"/>
      <c r="BQ28" s="98"/>
      <c r="BR28" s="98"/>
    </row>
    <row r="29" spans="1:70" ht="15" customHeight="1" outlineLevel="2" x14ac:dyDescent="0.15">
      <c r="A29" s="98"/>
      <c r="B29" s="98"/>
      <c r="C29" s="98"/>
      <c r="D29" s="98"/>
      <c r="E29" s="98"/>
      <c r="F29" s="98"/>
      <c r="G29" s="751"/>
      <c r="H29" s="752"/>
      <c r="I29" s="665" t="s">
        <v>86</v>
      </c>
      <c r="J29" s="584"/>
      <c r="K29" s="584"/>
      <c r="L29" s="585"/>
      <c r="M29" s="666"/>
      <c r="N29" s="667"/>
      <c r="O29" s="667"/>
      <c r="P29" s="668"/>
      <c r="Q29" s="548" t="str">
        <f t="shared" ref="Q29:Q36" si="0">IF(M29="","",M29)</f>
        <v/>
      </c>
      <c r="R29" s="549"/>
      <c r="S29" s="549"/>
      <c r="T29" s="549"/>
      <c r="U29" s="549"/>
      <c r="V29" s="47" t="s">
        <v>224</v>
      </c>
      <c r="W29" s="547" t="str">
        <f t="shared" ref="W29:W36" si="1">IF(M29="","",$S$18/10)</f>
        <v/>
      </c>
      <c r="X29" s="547"/>
      <c r="Y29" s="47" t="s">
        <v>225</v>
      </c>
      <c r="Z29" s="546" t="str">
        <f t="shared" ref="Z29:Z36" si="2">IF(M29="","",Q29*W29)</f>
        <v/>
      </c>
      <c r="AA29" s="546"/>
      <c r="AB29" s="546"/>
      <c r="AC29" s="546"/>
      <c r="AD29" s="48" t="s">
        <v>5</v>
      </c>
      <c r="AE29" s="548" t="str">
        <f t="shared" ref="AE29:AE36" si="3">IF($AG$17="","",M29)</f>
        <v/>
      </c>
      <c r="AF29" s="549"/>
      <c r="AG29" s="549"/>
      <c r="AH29" s="549"/>
      <c r="AI29" s="549"/>
      <c r="AJ29" s="47" t="s">
        <v>204</v>
      </c>
      <c r="AK29" s="550" t="str">
        <f t="shared" ref="AK29:AK36" si="4">IF($AG$17="","",$AG$18/10)</f>
        <v/>
      </c>
      <c r="AL29" s="550"/>
      <c r="AM29" s="47" t="s">
        <v>207</v>
      </c>
      <c r="AN29" s="546" t="str">
        <f t="shared" ref="AN29:AN36" si="5">IF($AG$17="","",AE29*AK29)</f>
        <v/>
      </c>
      <c r="AO29" s="546"/>
      <c r="AP29" s="546"/>
      <c r="AQ29" s="546"/>
      <c r="AR29" s="48" t="s">
        <v>5</v>
      </c>
      <c r="AS29" s="548" t="str">
        <f t="shared" ref="AS29:AS36" si="6">IF($AU$17="","",M29)</f>
        <v/>
      </c>
      <c r="AT29" s="549"/>
      <c r="AU29" s="549"/>
      <c r="AV29" s="549"/>
      <c r="AW29" s="549"/>
      <c r="AX29" s="47" t="s">
        <v>204</v>
      </c>
      <c r="AY29" s="550" t="str">
        <f t="shared" ref="AY29:AY36" si="7">IF($AU$17="","",$AU$18/10)</f>
        <v/>
      </c>
      <c r="AZ29" s="550"/>
      <c r="BA29" s="47" t="s">
        <v>207</v>
      </c>
      <c r="BB29" s="546" t="str">
        <f t="shared" ref="BB29:BB36" si="8">IF($AU$17="","",AS29*AY29)</f>
        <v/>
      </c>
      <c r="BC29" s="546"/>
      <c r="BD29" s="546"/>
      <c r="BE29" s="546"/>
      <c r="BF29" s="49" t="s">
        <v>5</v>
      </c>
      <c r="BG29" s="127"/>
      <c r="BH29" s="128"/>
      <c r="BI29" s="128"/>
      <c r="BJ29" s="128"/>
      <c r="BK29" s="128"/>
      <c r="BL29" s="128"/>
      <c r="BM29" s="128"/>
      <c r="BN29" s="128"/>
      <c r="BO29" s="128"/>
      <c r="BP29" s="126"/>
      <c r="BQ29" s="98"/>
      <c r="BR29" s="98"/>
    </row>
    <row r="30" spans="1:70" ht="15" customHeight="1" outlineLevel="2" x14ac:dyDescent="0.15">
      <c r="A30" s="98"/>
      <c r="B30" s="98"/>
      <c r="C30" s="98"/>
      <c r="D30" s="98"/>
      <c r="E30" s="98"/>
      <c r="F30" s="98"/>
      <c r="G30" s="751"/>
      <c r="H30" s="752"/>
      <c r="I30" s="665" t="s">
        <v>87</v>
      </c>
      <c r="J30" s="584"/>
      <c r="K30" s="584"/>
      <c r="L30" s="585"/>
      <c r="M30" s="666"/>
      <c r="N30" s="667"/>
      <c r="O30" s="667"/>
      <c r="P30" s="668"/>
      <c r="Q30" s="548" t="str">
        <f t="shared" si="0"/>
        <v/>
      </c>
      <c r="R30" s="549"/>
      <c r="S30" s="549"/>
      <c r="T30" s="549"/>
      <c r="U30" s="549"/>
      <c r="V30" s="47" t="s">
        <v>226</v>
      </c>
      <c r="W30" s="547" t="str">
        <f t="shared" si="1"/>
        <v/>
      </c>
      <c r="X30" s="547"/>
      <c r="Y30" s="47" t="s">
        <v>227</v>
      </c>
      <c r="Z30" s="546" t="str">
        <f t="shared" si="2"/>
        <v/>
      </c>
      <c r="AA30" s="546"/>
      <c r="AB30" s="546"/>
      <c r="AC30" s="546"/>
      <c r="AD30" s="48" t="s">
        <v>5</v>
      </c>
      <c r="AE30" s="548" t="str">
        <f t="shared" si="3"/>
        <v/>
      </c>
      <c r="AF30" s="549"/>
      <c r="AG30" s="549"/>
      <c r="AH30" s="549"/>
      <c r="AI30" s="549"/>
      <c r="AJ30" s="47" t="s">
        <v>204</v>
      </c>
      <c r="AK30" s="550" t="str">
        <f t="shared" si="4"/>
        <v/>
      </c>
      <c r="AL30" s="550"/>
      <c r="AM30" s="47" t="s">
        <v>207</v>
      </c>
      <c r="AN30" s="546" t="str">
        <f t="shared" si="5"/>
        <v/>
      </c>
      <c r="AO30" s="546"/>
      <c r="AP30" s="546"/>
      <c r="AQ30" s="546"/>
      <c r="AR30" s="48" t="s">
        <v>5</v>
      </c>
      <c r="AS30" s="548" t="str">
        <f t="shared" si="6"/>
        <v/>
      </c>
      <c r="AT30" s="549"/>
      <c r="AU30" s="549"/>
      <c r="AV30" s="549"/>
      <c r="AW30" s="549"/>
      <c r="AX30" s="47" t="s">
        <v>204</v>
      </c>
      <c r="AY30" s="550" t="str">
        <f t="shared" si="7"/>
        <v/>
      </c>
      <c r="AZ30" s="550"/>
      <c r="BA30" s="47" t="s">
        <v>207</v>
      </c>
      <c r="BB30" s="546" t="str">
        <f t="shared" si="8"/>
        <v/>
      </c>
      <c r="BC30" s="546"/>
      <c r="BD30" s="546"/>
      <c r="BE30" s="546"/>
      <c r="BF30" s="49" t="s">
        <v>5</v>
      </c>
      <c r="BG30" s="127"/>
      <c r="BH30" s="128"/>
      <c r="BI30" s="128"/>
      <c r="BJ30" s="128"/>
      <c r="BK30" s="128"/>
      <c r="BL30" s="128"/>
      <c r="BM30" s="128"/>
      <c r="BN30" s="128"/>
      <c r="BO30" s="128"/>
      <c r="BP30" s="126"/>
      <c r="BQ30" s="98"/>
      <c r="BR30" s="98"/>
    </row>
    <row r="31" spans="1:70" ht="15" customHeight="1" outlineLevel="2" x14ac:dyDescent="0.15">
      <c r="A31" s="98"/>
      <c r="B31" s="98"/>
      <c r="C31" s="98"/>
      <c r="D31" s="98"/>
      <c r="E31" s="98"/>
      <c r="F31" s="98"/>
      <c r="G31" s="751"/>
      <c r="H31" s="752"/>
      <c r="I31" s="673"/>
      <c r="J31" s="674"/>
      <c r="K31" s="674"/>
      <c r="L31" s="675"/>
      <c r="M31" s="666"/>
      <c r="N31" s="667"/>
      <c r="O31" s="667"/>
      <c r="P31" s="668"/>
      <c r="Q31" s="548" t="str">
        <f t="shared" si="0"/>
        <v/>
      </c>
      <c r="R31" s="549"/>
      <c r="S31" s="549"/>
      <c r="T31" s="549"/>
      <c r="U31" s="549"/>
      <c r="V31" s="47" t="s">
        <v>204</v>
      </c>
      <c r="W31" s="547" t="str">
        <f t="shared" si="1"/>
        <v/>
      </c>
      <c r="X31" s="547"/>
      <c r="Y31" s="47" t="s">
        <v>207</v>
      </c>
      <c r="Z31" s="546" t="str">
        <f t="shared" si="2"/>
        <v/>
      </c>
      <c r="AA31" s="546"/>
      <c r="AB31" s="546"/>
      <c r="AC31" s="546"/>
      <c r="AD31" s="48" t="s">
        <v>5</v>
      </c>
      <c r="AE31" s="548" t="str">
        <f t="shared" si="3"/>
        <v/>
      </c>
      <c r="AF31" s="549"/>
      <c r="AG31" s="549"/>
      <c r="AH31" s="549"/>
      <c r="AI31" s="549"/>
      <c r="AJ31" s="47" t="s">
        <v>204</v>
      </c>
      <c r="AK31" s="550" t="str">
        <f t="shared" si="4"/>
        <v/>
      </c>
      <c r="AL31" s="550"/>
      <c r="AM31" s="47" t="s">
        <v>207</v>
      </c>
      <c r="AN31" s="546" t="str">
        <f t="shared" si="5"/>
        <v/>
      </c>
      <c r="AO31" s="546"/>
      <c r="AP31" s="546"/>
      <c r="AQ31" s="546"/>
      <c r="AR31" s="48" t="s">
        <v>5</v>
      </c>
      <c r="AS31" s="548" t="str">
        <f t="shared" si="6"/>
        <v/>
      </c>
      <c r="AT31" s="549"/>
      <c r="AU31" s="549"/>
      <c r="AV31" s="549"/>
      <c r="AW31" s="549"/>
      <c r="AX31" s="47" t="s">
        <v>204</v>
      </c>
      <c r="AY31" s="550" t="str">
        <f t="shared" si="7"/>
        <v/>
      </c>
      <c r="AZ31" s="550"/>
      <c r="BA31" s="47" t="s">
        <v>207</v>
      </c>
      <c r="BB31" s="546" t="str">
        <f t="shared" si="8"/>
        <v/>
      </c>
      <c r="BC31" s="546"/>
      <c r="BD31" s="546"/>
      <c r="BE31" s="546"/>
      <c r="BF31" s="49" t="s">
        <v>5</v>
      </c>
      <c r="BG31" s="127"/>
      <c r="BH31" s="125"/>
      <c r="BI31" s="125"/>
      <c r="BJ31" s="125"/>
      <c r="BK31" s="125"/>
      <c r="BL31" s="125"/>
      <c r="BM31" s="125"/>
      <c r="BN31" s="125"/>
      <c r="BO31" s="128"/>
      <c r="BP31" s="126"/>
      <c r="BQ31" s="98"/>
      <c r="BR31" s="98"/>
    </row>
    <row r="32" spans="1:70" ht="15" customHeight="1" outlineLevel="2" x14ac:dyDescent="0.15">
      <c r="A32" s="98"/>
      <c r="B32" s="98"/>
      <c r="C32" s="98"/>
      <c r="D32" s="98"/>
      <c r="E32" s="98"/>
      <c r="F32" s="98"/>
      <c r="G32" s="753"/>
      <c r="H32" s="754"/>
      <c r="I32" s="673"/>
      <c r="J32" s="674"/>
      <c r="K32" s="674"/>
      <c r="L32" s="675"/>
      <c r="M32" s="666"/>
      <c r="N32" s="667"/>
      <c r="O32" s="667"/>
      <c r="P32" s="668"/>
      <c r="Q32" s="548" t="str">
        <f t="shared" si="0"/>
        <v/>
      </c>
      <c r="R32" s="549"/>
      <c r="S32" s="549"/>
      <c r="T32" s="549"/>
      <c r="U32" s="549"/>
      <c r="V32" s="47" t="s">
        <v>204</v>
      </c>
      <c r="W32" s="547" t="str">
        <f t="shared" si="1"/>
        <v/>
      </c>
      <c r="X32" s="547"/>
      <c r="Y32" s="47" t="s">
        <v>207</v>
      </c>
      <c r="Z32" s="546" t="str">
        <f t="shared" si="2"/>
        <v/>
      </c>
      <c r="AA32" s="546"/>
      <c r="AB32" s="546"/>
      <c r="AC32" s="546"/>
      <c r="AD32" s="48" t="s">
        <v>5</v>
      </c>
      <c r="AE32" s="548" t="str">
        <f t="shared" si="3"/>
        <v/>
      </c>
      <c r="AF32" s="549"/>
      <c r="AG32" s="549"/>
      <c r="AH32" s="549"/>
      <c r="AI32" s="549"/>
      <c r="AJ32" s="47" t="s">
        <v>204</v>
      </c>
      <c r="AK32" s="550" t="str">
        <f t="shared" si="4"/>
        <v/>
      </c>
      <c r="AL32" s="550"/>
      <c r="AM32" s="47" t="s">
        <v>207</v>
      </c>
      <c r="AN32" s="546" t="str">
        <f t="shared" si="5"/>
        <v/>
      </c>
      <c r="AO32" s="546"/>
      <c r="AP32" s="546"/>
      <c r="AQ32" s="546"/>
      <c r="AR32" s="48" t="s">
        <v>5</v>
      </c>
      <c r="AS32" s="548" t="str">
        <f t="shared" si="6"/>
        <v/>
      </c>
      <c r="AT32" s="549"/>
      <c r="AU32" s="549"/>
      <c r="AV32" s="549"/>
      <c r="AW32" s="549"/>
      <c r="AX32" s="47" t="s">
        <v>204</v>
      </c>
      <c r="AY32" s="550" t="str">
        <f t="shared" si="7"/>
        <v/>
      </c>
      <c r="AZ32" s="550"/>
      <c r="BA32" s="47" t="s">
        <v>207</v>
      </c>
      <c r="BB32" s="546" t="str">
        <f t="shared" si="8"/>
        <v/>
      </c>
      <c r="BC32" s="546"/>
      <c r="BD32" s="546"/>
      <c r="BE32" s="546"/>
      <c r="BF32" s="49" t="s">
        <v>5</v>
      </c>
      <c r="BG32" s="127"/>
      <c r="BH32" s="125"/>
      <c r="BI32" s="125"/>
      <c r="BJ32" s="125"/>
      <c r="BK32" s="125"/>
      <c r="BL32" s="125"/>
      <c r="BM32" s="125"/>
      <c r="BN32" s="125"/>
      <c r="BO32" s="128"/>
      <c r="BP32" s="126"/>
      <c r="BQ32" s="98"/>
      <c r="BR32" s="98"/>
    </row>
    <row r="33" spans="1:70" ht="15" customHeight="1" outlineLevel="2" x14ac:dyDescent="0.15">
      <c r="A33" s="98"/>
      <c r="B33" s="98"/>
      <c r="C33" s="98"/>
      <c r="D33" s="98"/>
      <c r="E33" s="98"/>
      <c r="F33" s="98"/>
      <c r="G33" s="755" t="s">
        <v>88</v>
      </c>
      <c r="H33" s="750"/>
      <c r="I33" s="673"/>
      <c r="J33" s="674"/>
      <c r="K33" s="674"/>
      <c r="L33" s="675"/>
      <c r="M33" s="666"/>
      <c r="N33" s="667"/>
      <c r="O33" s="667"/>
      <c r="P33" s="668"/>
      <c r="Q33" s="548" t="str">
        <f t="shared" si="0"/>
        <v/>
      </c>
      <c r="R33" s="549"/>
      <c r="S33" s="549"/>
      <c r="T33" s="549"/>
      <c r="U33" s="549"/>
      <c r="V33" s="47" t="s">
        <v>228</v>
      </c>
      <c r="W33" s="547" t="str">
        <f t="shared" si="1"/>
        <v/>
      </c>
      <c r="X33" s="547"/>
      <c r="Y33" s="47" t="s">
        <v>229</v>
      </c>
      <c r="Z33" s="546" t="str">
        <f t="shared" si="2"/>
        <v/>
      </c>
      <c r="AA33" s="546"/>
      <c r="AB33" s="546"/>
      <c r="AC33" s="546"/>
      <c r="AD33" s="48" t="s">
        <v>5</v>
      </c>
      <c r="AE33" s="548" t="str">
        <f t="shared" si="3"/>
        <v/>
      </c>
      <c r="AF33" s="549"/>
      <c r="AG33" s="549"/>
      <c r="AH33" s="549"/>
      <c r="AI33" s="549"/>
      <c r="AJ33" s="47" t="s">
        <v>204</v>
      </c>
      <c r="AK33" s="550" t="str">
        <f t="shared" si="4"/>
        <v/>
      </c>
      <c r="AL33" s="550"/>
      <c r="AM33" s="47" t="s">
        <v>207</v>
      </c>
      <c r="AN33" s="546" t="str">
        <f t="shared" si="5"/>
        <v/>
      </c>
      <c r="AO33" s="546"/>
      <c r="AP33" s="546"/>
      <c r="AQ33" s="546"/>
      <c r="AR33" s="48" t="s">
        <v>5</v>
      </c>
      <c r="AS33" s="548" t="str">
        <f t="shared" si="6"/>
        <v/>
      </c>
      <c r="AT33" s="549"/>
      <c r="AU33" s="549"/>
      <c r="AV33" s="549"/>
      <c r="AW33" s="549"/>
      <c r="AX33" s="47" t="s">
        <v>204</v>
      </c>
      <c r="AY33" s="550" t="str">
        <f t="shared" si="7"/>
        <v/>
      </c>
      <c r="AZ33" s="550"/>
      <c r="BA33" s="47" t="s">
        <v>207</v>
      </c>
      <c r="BB33" s="546" t="str">
        <f t="shared" si="8"/>
        <v/>
      </c>
      <c r="BC33" s="546"/>
      <c r="BD33" s="546"/>
      <c r="BE33" s="546"/>
      <c r="BF33" s="49" t="s">
        <v>5</v>
      </c>
      <c r="BG33" s="127"/>
      <c r="BH33" s="125"/>
      <c r="BI33" s="125"/>
      <c r="BJ33" s="125"/>
      <c r="BK33" s="125"/>
      <c r="BL33" s="125"/>
      <c r="BM33" s="125"/>
      <c r="BN33" s="125"/>
      <c r="BO33" s="128"/>
      <c r="BP33" s="126"/>
      <c r="BQ33" s="98"/>
      <c r="BR33" s="98"/>
    </row>
    <row r="34" spans="1:70" ht="15" customHeight="1" outlineLevel="2" x14ac:dyDescent="0.15">
      <c r="A34" s="98"/>
      <c r="B34" s="98"/>
      <c r="C34" s="98"/>
      <c r="D34" s="98"/>
      <c r="E34" s="98"/>
      <c r="F34" s="98"/>
      <c r="G34" s="751"/>
      <c r="H34" s="752"/>
      <c r="I34" s="673"/>
      <c r="J34" s="674"/>
      <c r="K34" s="674"/>
      <c r="L34" s="675"/>
      <c r="M34" s="666"/>
      <c r="N34" s="667"/>
      <c r="O34" s="667"/>
      <c r="P34" s="668"/>
      <c r="Q34" s="548" t="str">
        <f t="shared" si="0"/>
        <v/>
      </c>
      <c r="R34" s="549"/>
      <c r="S34" s="549"/>
      <c r="T34" s="549"/>
      <c r="U34" s="549"/>
      <c r="V34" s="47" t="s">
        <v>204</v>
      </c>
      <c r="W34" s="547" t="str">
        <f t="shared" si="1"/>
        <v/>
      </c>
      <c r="X34" s="547"/>
      <c r="Y34" s="47" t="s">
        <v>207</v>
      </c>
      <c r="Z34" s="546" t="str">
        <f t="shared" si="2"/>
        <v/>
      </c>
      <c r="AA34" s="546"/>
      <c r="AB34" s="546"/>
      <c r="AC34" s="546"/>
      <c r="AD34" s="48" t="s">
        <v>5</v>
      </c>
      <c r="AE34" s="761" t="str">
        <f t="shared" si="3"/>
        <v/>
      </c>
      <c r="AF34" s="762"/>
      <c r="AG34" s="762"/>
      <c r="AH34" s="762"/>
      <c r="AI34" s="762"/>
      <c r="AJ34" s="47" t="s">
        <v>204</v>
      </c>
      <c r="AK34" s="550" t="str">
        <f t="shared" si="4"/>
        <v/>
      </c>
      <c r="AL34" s="550"/>
      <c r="AM34" s="47" t="s">
        <v>207</v>
      </c>
      <c r="AN34" s="546" t="str">
        <f t="shared" si="5"/>
        <v/>
      </c>
      <c r="AO34" s="546"/>
      <c r="AP34" s="546"/>
      <c r="AQ34" s="546"/>
      <c r="AR34" s="48" t="s">
        <v>5</v>
      </c>
      <c r="AS34" s="761" t="str">
        <f t="shared" si="6"/>
        <v/>
      </c>
      <c r="AT34" s="762"/>
      <c r="AU34" s="762"/>
      <c r="AV34" s="762"/>
      <c r="AW34" s="762"/>
      <c r="AX34" s="47" t="s">
        <v>204</v>
      </c>
      <c r="AY34" s="550" t="str">
        <f t="shared" si="7"/>
        <v/>
      </c>
      <c r="AZ34" s="550"/>
      <c r="BA34" s="47" t="s">
        <v>207</v>
      </c>
      <c r="BB34" s="546" t="str">
        <f t="shared" si="8"/>
        <v/>
      </c>
      <c r="BC34" s="546"/>
      <c r="BD34" s="546"/>
      <c r="BE34" s="546"/>
      <c r="BF34" s="48" t="s">
        <v>5</v>
      </c>
      <c r="BG34" s="127"/>
      <c r="BH34" s="125"/>
      <c r="BI34" s="125"/>
      <c r="BJ34" s="125"/>
      <c r="BK34" s="125"/>
      <c r="BL34" s="125"/>
      <c r="BM34" s="125"/>
      <c r="BN34" s="125"/>
      <c r="BO34" s="128"/>
      <c r="BP34" s="126"/>
      <c r="BQ34" s="98"/>
      <c r="BR34" s="98"/>
    </row>
    <row r="35" spans="1:70" ht="15" customHeight="1" outlineLevel="2" x14ac:dyDescent="0.15">
      <c r="A35" s="98"/>
      <c r="B35" s="98"/>
      <c r="C35" s="98"/>
      <c r="D35" s="98"/>
      <c r="E35" s="98"/>
      <c r="F35" s="98"/>
      <c r="G35" s="751"/>
      <c r="H35" s="752"/>
      <c r="I35" s="673"/>
      <c r="J35" s="674"/>
      <c r="K35" s="674"/>
      <c r="L35" s="675"/>
      <c r="M35" s="666"/>
      <c r="N35" s="667"/>
      <c r="O35" s="667"/>
      <c r="P35" s="668"/>
      <c r="Q35" s="548" t="str">
        <f t="shared" si="0"/>
        <v/>
      </c>
      <c r="R35" s="549"/>
      <c r="S35" s="549"/>
      <c r="T35" s="549"/>
      <c r="U35" s="549"/>
      <c r="V35" s="47" t="s">
        <v>204</v>
      </c>
      <c r="W35" s="547" t="str">
        <f t="shared" si="1"/>
        <v/>
      </c>
      <c r="X35" s="547"/>
      <c r="Y35" s="47" t="s">
        <v>207</v>
      </c>
      <c r="Z35" s="546" t="str">
        <f t="shared" si="2"/>
        <v/>
      </c>
      <c r="AA35" s="546"/>
      <c r="AB35" s="546"/>
      <c r="AC35" s="546"/>
      <c r="AD35" s="48" t="s">
        <v>5</v>
      </c>
      <c r="AE35" s="761" t="str">
        <f t="shared" si="3"/>
        <v/>
      </c>
      <c r="AF35" s="762"/>
      <c r="AG35" s="762"/>
      <c r="AH35" s="762"/>
      <c r="AI35" s="762"/>
      <c r="AJ35" s="47" t="s">
        <v>204</v>
      </c>
      <c r="AK35" s="550" t="str">
        <f t="shared" si="4"/>
        <v/>
      </c>
      <c r="AL35" s="550"/>
      <c r="AM35" s="47" t="s">
        <v>207</v>
      </c>
      <c r="AN35" s="546" t="str">
        <f t="shared" si="5"/>
        <v/>
      </c>
      <c r="AO35" s="546"/>
      <c r="AP35" s="546"/>
      <c r="AQ35" s="546"/>
      <c r="AR35" s="48" t="s">
        <v>5</v>
      </c>
      <c r="AS35" s="761" t="str">
        <f t="shared" si="6"/>
        <v/>
      </c>
      <c r="AT35" s="762"/>
      <c r="AU35" s="762"/>
      <c r="AV35" s="762"/>
      <c r="AW35" s="762"/>
      <c r="AX35" s="47" t="s">
        <v>204</v>
      </c>
      <c r="AY35" s="550" t="str">
        <f t="shared" si="7"/>
        <v/>
      </c>
      <c r="AZ35" s="550"/>
      <c r="BA35" s="47" t="s">
        <v>207</v>
      </c>
      <c r="BB35" s="546" t="str">
        <f t="shared" si="8"/>
        <v/>
      </c>
      <c r="BC35" s="546"/>
      <c r="BD35" s="546"/>
      <c r="BE35" s="546"/>
      <c r="BF35" s="48" t="s">
        <v>5</v>
      </c>
      <c r="BG35" s="127"/>
      <c r="BH35" s="125"/>
      <c r="BI35" s="125"/>
      <c r="BJ35" s="125"/>
      <c r="BK35" s="125"/>
      <c r="BL35" s="125"/>
      <c r="BM35" s="125"/>
      <c r="BN35" s="125"/>
      <c r="BO35" s="128"/>
      <c r="BP35" s="126"/>
      <c r="BQ35" s="98"/>
      <c r="BR35" s="98"/>
    </row>
    <row r="36" spans="1:70" ht="15" customHeight="1" outlineLevel="2" x14ac:dyDescent="0.15">
      <c r="A36" s="98"/>
      <c r="B36" s="98"/>
      <c r="C36" s="98"/>
      <c r="D36" s="98"/>
      <c r="E36" s="98"/>
      <c r="F36" s="98"/>
      <c r="G36" s="753"/>
      <c r="H36" s="754"/>
      <c r="I36" s="665" t="s">
        <v>89</v>
      </c>
      <c r="J36" s="584"/>
      <c r="K36" s="584"/>
      <c r="L36" s="585"/>
      <c r="M36" s="666"/>
      <c r="N36" s="667"/>
      <c r="O36" s="667"/>
      <c r="P36" s="668"/>
      <c r="Q36" s="548" t="str">
        <f t="shared" si="0"/>
        <v/>
      </c>
      <c r="R36" s="549"/>
      <c r="S36" s="549"/>
      <c r="T36" s="549"/>
      <c r="U36" s="549"/>
      <c r="V36" s="47" t="s">
        <v>230</v>
      </c>
      <c r="W36" s="547" t="str">
        <f t="shared" si="1"/>
        <v/>
      </c>
      <c r="X36" s="547"/>
      <c r="Y36" s="47" t="s">
        <v>231</v>
      </c>
      <c r="Z36" s="546" t="str">
        <f t="shared" si="2"/>
        <v/>
      </c>
      <c r="AA36" s="546"/>
      <c r="AB36" s="546"/>
      <c r="AC36" s="546"/>
      <c r="AD36" s="48" t="s">
        <v>5</v>
      </c>
      <c r="AE36" s="548" t="str">
        <f t="shared" si="3"/>
        <v/>
      </c>
      <c r="AF36" s="549"/>
      <c r="AG36" s="549"/>
      <c r="AH36" s="549"/>
      <c r="AI36" s="549"/>
      <c r="AJ36" s="47" t="s">
        <v>204</v>
      </c>
      <c r="AK36" s="550" t="str">
        <f t="shared" si="4"/>
        <v/>
      </c>
      <c r="AL36" s="550"/>
      <c r="AM36" s="47" t="s">
        <v>207</v>
      </c>
      <c r="AN36" s="546" t="str">
        <f t="shared" si="5"/>
        <v/>
      </c>
      <c r="AO36" s="546"/>
      <c r="AP36" s="546"/>
      <c r="AQ36" s="546"/>
      <c r="AR36" s="48" t="s">
        <v>5</v>
      </c>
      <c r="AS36" s="548" t="str">
        <f t="shared" si="6"/>
        <v/>
      </c>
      <c r="AT36" s="549"/>
      <c r="AU36" s="549"/>
      <c r="AV36" s="549"/>
      <c r="AW36" s="549"/>
      <c r="AX36" s="47" t="s">
        <v>204</v>
      </c>
      <c r="AY36" s="550" t="str">
        <f t="shared" si="7"/>
        <v/>
      </c>
      <c r="AZ36" s="550"/>
      <c r="BA36" s="47" t="s">
        <v>207</v>
      </c>
      <c r="BB36" s="546" t="str">
        <f t="shared" si="8"/>
        <v/>
      </c>
      <c r="BC36" s="546"/>
      <c r="BD36" s="546"/>
      <c r="BE36" s="546"/>
      <c r="BF36" s="48" t="s">
        <v>5</v>
      </c>
      <c r="BG36" s="127"/>
      <c r="BH36" s="128"/>
      <c r="BI36" s="128"/>
      <c r="BJ36" s="128"/>
      <c r="BK36" s="128"/>
      <c r="BL36" s="128"/>
      <c r="BM36" s="128"/>
      <c r="BN36" s="128"/>
      <c r="BO36" s="128"/>
      <c r="BP36" s="126"/>
      <c r="BQ36" s="98"/>
      <c r="BR36" s="98"/>
    </row>
    <row r="37" spans="1:70" ht="12" customHeight="1" outlineLevel="2" thickBot="1" x14ac:dyDescent="0.2">
      <c r="A37" s="98"/>
      <c r="B37" s="98"/>
      <c r="C37" s="98"/>
      <c r="D37" s="98"/>
      <c r="E37" s="98"/>
      <c r="F37" s="98"/>
      <c r="G37" s="687" t="s">
        <v>79</v>
      </c>
      <c r="H37" s="688"/>
      <c r="I37" s="688"/>
      <c r="J37" s="688"/>
      <c r="K37" s="688"/>
      <c r="L37" s="688"/>
      <c r="M37" s="688"/>
      <c r="N37" s="688"/>
      <c r="O37" s="688"/>
      <c r="P37" s="689"/>
      <c r="Q37" s="649" t="s">
        <v>232</v>
      </c>
      <c r="R37" s="594"/>
      <c r="S37" s="650" t="str">
        <f>IF(K21="","",(SUM(Z28:AC36)))</f>
        <v/>
      </c>
      <c r="T37" s="650"/>
      <c r="U37" s="650"/>
      <c r="V37" s="650"/>
      <c r="W37" s="650"/>
      <c r="X37" s="650"/>
      <c r="Y37" s="650"/>
      <c r="Z37" s="650"/>
      <c r="AA37" s="650"/>
      <c r="AB37" s="650"/>
      <c r="AC37" s="647" t="s">
        <v>5</v>
      </c>
      <c r="AD37" s="648"/>
      <c r="AE37" s="649" t="s">
        <v>193</v>
      </c>
      <c r="AF37" s="594"/>
      <c r="AG37" s="650" t="str">
        <f>IF(AG17="","",(SUM(AN28:AQ36)))</f>
        <v/>
      </c>
      <c r="AH37" s="650"/>
      <c r="AI37" s="650"/>
      <c r="AJ37" s="650"/>
      <c r="AK37" s="650"/>
      <c r="AL37" s="650"/>
      <c r="AM37" s="650"/>
      <c r="AN37" s="650"/>
      <c r="AO37" s="650"/>
      <c r="AP37" s="650"/>
      <c r="AQ37" s="647" t="s">
        <v>5</v>
      </c>
      <c r="AR37" s="648"/>
      <c r="AS37" s="649" t="s">
        <v>198</v>
      </c>
      <c r="AT37" s="594"/>
      <c r="AU37" s="650" t="str">
        <f>IF(AU17="","",(SUM(BB28:BE36)))</f>
        <v/>
      </c>
      <c r="AV37" s="650"/>
      <c r="AW37" s="650"/>
      <c r="AX37" s="650"/>
      <c r="AY37" s="650"/>
      <c r="AZ37" s="650"/>
      <c r="BA37" s="650"/>
      <c r="BB37" s="650"/>
      <c r="BC37" s="650"/>
      <c r="BD37" s="650"/>
      <c r="BE37" s="647" t="s">
        <v>5</v>
      </c>
      <c r="BF37" s="651"/>
      <c r="BG37" s="129"/>
      <c r="BH37" s="130"/>
      <c r="BI37" s="130"/>
      <c r="BJ37" s="130"/>
      <c r="BK37" s="130"/>
      <c r="BL37" s="130"/>
      <c r="BM37" s="130"/>
      <c r="BN37" s="130"/>
      <c r="BO37" s="130"/>
      <c r="BP37" s="131"/>
      <c r="BQ37" s="98"/>
      <c r="BR37" s="98"/>
    </row>
    <row r="38" spans="1:70" ht="8.25" customHeight="1" outlineLevel="2" x14ac:dyDescent="0.15">
      <c r="A38" s="98"/>
      <c r="B38" s="99"/>
      <c r="C38" s="99"/>
      <c r="D38" s="99"/>
      <c r="E38" s="99"/>
      <c r="F38" s="99"/>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1"/>
      <c r="AN38" s="51"/>
      <c r="AO38" s="51"/>
      <c r="AP38" s="51"/>
      <c r="AQ38" s="51"/>
      <c r="AR38" s="51"/>
      <c r="AS38" s="51"/>
      <c r="AT38" s="51"/>
      <c r="AU38" s="51"/>
      <c r="AV38" s="51"/>
      <c r="AW38" s="51"/>
      <c r="AX38" s="51"/>
      <c r="AY38" s="51"/>
      <c r="AZ38" s="51"/>
      <c r="BA38" s="51"/>
      <c r="BB38" s="51"/>
      <c r="BC38" s="51"/>
      <c r="BD38" s="51"/>
      <c r="BE38" s="51"/>
      <c r="BF38" s="51"/>
      <c r="BG38" s="50"/>
      <c r="BH38" s="99"/>
      <c r="BI38" s="99"/>
      <c r="BJ38" s="99"/>
      <c r="BK38" s="99"/>
      <c r="BL38" s="99"/>
      <c r="BM38" s="99"/>
      <c r="BN38" s="99"/>
      <c r="BO38" s="99"/>
      <c r="BP38" s="98"/>
      <c r="BQ38" s="98"/>
      <c r="BR38" s="98"/>
    </row>
    <row r="39" spans="1:70" ht="15" customHeight="1" outlineLevel="2" thickBot="1" x14ac:dyDescent="0.2">
      <c r="A39" s="98"/>
      <c r="G39" s="695" t="s">
        <v>163</v>
      </c>
      <c r="H39" s="695"/>
      <c r="I39" s="695"/>
      <c r="J39" s="695"/>
      <c r="K39" s="695"/>
      <c r="L39" s="695"/>
      <c r="M39" s="695"/>
      <c r="N39" s="26" t="s">
        <v>90</v>
      </c>
      <c r="O39" s="52"/>
      <c r="P39" s="132"/>
      <c r="Q39" s="132"/>
      <c r="R39" s="52"/>
      <c r="S39" s="53"/>
      <c r="T39" s="90"/>
      <c r="U39" s="90"/>
      <c r="V39" s="90"/>
      <c r="W39" s="90"/>
      <c r="X39" s="90"/>
      <c r="Y39" s="90"/>
      <c r="Z39" s="90"/>
      <c r="AA39" s="90"/>
      <c r="AB39" s="54"/>
      <c r="AC39" s="123"/>
      <c r="AD39" s="123"/>
      <c r="AE39" s="123"/>
      <c r="AF39" s="54"/>
      <c r="AG39" s="123"/>
      <c r="AH39" s="123"/>
      <c r="AI39" s="123"/>
      <c r="AJ39" s="123"/>
      <c r="AK39" s="123"/>
      <c r="AL39" s="123"/>
      <c r="AM39" s="55"/>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98"/>
    </row>
    <row r="40" spans="1:70" ht="15" customHeight="1" outlineLevel="2" x14ac:dyDescent="0.15">
      <c r="A40" s="98"/>
      <c r="G40" s="577" t="s">
        <v>91</v>
      </c>
      <c r="H40" s="578"/>
      <c r="I40" s="578"/>
      <c r="J40" s="578"/>
      <c r="K40" s="578"/>
      <c r="L40" s="578"/>
      <c r="M40" s="578"/>
      <c r="N40" s="578"/>
      <c r="O40" s="578"/>
      <c r="P40" s="578"/>
      <c r="Q40" s="579"/>
      <c r="R40" s="677" t="s">
        <v>92</v>
      </c>
      <c r="S40" s="677"/>
      <c r="T40" s="677"/>
      <c r="U40" s="693" t="s">
        <v>93</v>
      </c>
      <c r="V40" s="693"/>
      <c r="W40" s="693"/>
      <c r="X40" s="693"/>
      <c r="Y40" s="693"/>
      <c r="Z40" s="693"/>
      <c r="AA40" s="693"/>
      <c r="AB40" s="694"/>
      <c r="AC40" s="56"/>
      <c r="AD40" s="56"/>
      <c r="AE40" s="56"/>
      <c r="AF40" s="56"/>
      <c r="AG40" s="56"/>
      <c r="AH40" s="56"/>
      <c r="AI40" s="56"/>
      <c r="AJ40" s="56"/>
      <c r="AK40" s="56"/>
      <c r="AL40" s="56"/>
      <c r="AM40" s="56"/>
      <c r="AN40" s="56"/>
      <c r="AO40" s="56"/>
      <c r="AP40" s="56"/>
      <c r="AQ40" s="57"/>
      <c r="AR40" s="57"/>
      <c r="AS40" s="57"/>
      <c r="AT40" s="57"/>
      <c r="AU40" s="57"/>
      <c r="AV40" s="57"/>
      <c r="AW40" s="57"/>
      <c r="AX40" s="57"/>
      <c r="AY40" s="57"/>
      <c r="AZ40" s="57"/>
      <c r="BA40" s="58"/>
      <c r="BB40" s="58"/>
      <c r="BC40" s="58"/>
      <c r="BD40" s="58"/>
      <c r="BE40" s="58"/>
      <c r="BF40" s="58"/>
      <c r="BG40" s="58"/>
      <c r="BH40" s="58"/>
      <c r="BI40" s="58"/>
      <c r="BJ40" s="58"/>
      <c r="BK40" s="58"/>
      <c r="BL40" s="58"/>
      <c r="BM40" s="58"/>
      <c r="BN40" s="58"/>
      <c r="BO40" s="58"/>
      <c r="BP40" s="58"/>
      <c r="BQ40" s="123"/>
      <c r="BR40" s="98"/>
    </row>
    <row r="41" spans="1:70" ht="15" customHeight="1" outlineLevel="2" x14ac:dyDescent="0.15">
      <c r="A41" s="98"/>
      <c r="G41" s="513" t="s">
        <v>261</v>
      </c>
      <c r="H41" s="514"/>
      <c r="I41" s="514"/>
      <c r="J41" s="514"/>
      <c r="K41" s="249" t="s">
        <v>258</v>
      </c>
      <c r="L41" s="514"/>
      <c r="M41" s="514"/>
      <c r="N41" s="249" t="s">
        <v>259</v>
      </c>
      <c r="O41" s="514"/>
      <c r="P41" s="514"/>
      <c r="Q41" s="250" t="s">
        <v>260</v>
      </c>
      <c r="R41" s="521"/>
      <c r="S41" s="521"/>
      <c r="T41" s="521"/>
      <c r="U41" s="698"/>
      <c r="V41" s="699"/>
      <c r="W41" s="699"/>
      <c r="X41" s="699"/>
      <c r="Y41" s="699"/>
      <c r="Z41" s="699"/>
      <c r="AA41" s="699"/>
      <c r="AB41" s="700"/>
      <c r="AC41" s="56"/>
      <c r="AD41" s="56"/>
      <c r="AE41" s="56"/>
      <c r="AF41" s="56"/>
      <c r="AG41" s="56"/>
      <c r="AH41" s="56"/>
      <c r="AI41" s="56"/>
      <c r="AJ41" s="56"/>
      <c r="AK41" s="56"/>
      <c r="AL41" s="56"/>
      <c r="AM41" s="56"/>
      <c r="AN41" s="56"/>
      <c r="AO41" s="56"/>
      <c r="AP41" s="56"/>
      <c r="AQ41" s="57"/>
      <c r="AR41" s="57"/>
      <c r="AS41" s="57"/>
      <c r="AT41" s="57"/>
      <c r="AU41" s="57"/>
      <c r="AV41" s="57"/>
      <c r="AW41" s="57"/>
      <c r="AX41" s="57"/>
      <c r="AY41" s="57"/>
      <c r="AZ41" s="57"/>
      <c r="BA41" s="58"/>
      <c r="BB41" s="58"/>
      <c r="BC41" s="58"/>
      <c r="BD41" s="58"/>
      <c r="BE41" s="58"/>
      <c r="BF41" s="58"/>
      <c r="BG41" s="58"/>
      <c r="BH41" s="58"/>
      <c r="BI41" s="58"/>
      <c r="BJ41" s="58"/>
      <c r="BK41" s="58"/>
      <c r="BL41" s="58"/>
      <c r="BM41" s="58"/>
      <c r="BN41" s="58"/>
      <c r="BO41" s="58"/>
      <c r="BP41" s="58"/>
      <c r="BQ41" s="123"/>
      <c r="BR41" s="98"/>
    </row>
    <row r="42" spans="1:70" ht="15" customHeight="1" outlineLevel="2" x14ac:dyDescent="0.15">
      <c r="A42" s="98"/>
      <c r="G42" s="513" t="s">
        <v>261</v>
      </c>
      <c r="H42" s="514"/>
      <c r="I42" s="514"/>
      <c r="J42" s="514"/>
      <c r="K42" s="249" t="s">
        <v>258</v>
      </c>
      <c r="L42" s="514"/>
      <c r="M42" s="514"/>
      <c r="N42" s="249" t="s">
        <v>259</v>
      </c>
      <c r="O42" s="514"/>
      <c r="P42" s="514"/>
      <c r="Q42" s="250" t="s">
        <v>260</v>
      </c>
      <c r="R42" s="521"/>
      <c r="S42" s="521"/>
      <c r="T42" s="521"/>
      <c r="U42" s="698"/>
      <c r="V42" s="699"/>
      <c r="W42" s="699"/>
      <c r="X42" s="699"/>
      <c r="Y42" s="699"/>
      <c r="Z42" s="699"/>
      <c r="AA42" s="699"/>
      <c r="AB42" s="700"/>
      <c r="AC42" s="56"/>
      <c r="AD42" s="56"/>
      <c r="AE42" s="56"/>
      <c r="AF42" s="56"/>
      <c r="AG42" s="56"/>
      <c r="AH42" s="56"/>
      <c r="AI42" s="56"/>
      <c r="AJ42" s="56"/>
      <c r="AK42" s="56"/>
      <c r="AL42" s="56"/>
      <c r="AM42" s="56"/>
      <c r="AN42" s="56"/>
      <c r="AO42" s="56"/>
      <c r="AP42" s="56"/>
      <c r="AQ42" s="57"/>
      <c r="AR42" s="57"/>
      <c r="AS42" s="57"/>
      <c r="AT42" s="57"/>
      <c r="AU42" s="57"/>
      <c r="AV42" s="57"/>
      <c r="AW42" s="57"/>
      <c r="AX42" s="57"/>
      <c r="AY42" s="57"/>
      <c r="AZ42" s="57"/>
      <c r="BA42" s="58"/>
      <c r="BB42" s="58"/>
      <c r="BC42" s="58"/>
      <c r="BD42" s="58"/>
      <c r="BE42" s="58"/>
      <c r="BF42" s="58"/>
      <c r="BG42" s="58"/>
      <c r="BH42" s="58"/>
      <c r="BI42" s="58"/>
      <c r="BJ42" s="58"/>
      <c r="BK42" s="58"/>
      <c r="BL42" s="58"/>
      <c r="BM42" s="58"/>
      <c r="BN42" s="58"/>
      <c r="BO42" s="58"/>
      <c r="BP42" s="58"/>
      <c r="BQ42" s="123"/>
      <c r="BR42" s="98"/>
    </row>
    <row r="43" spans="1:70" ht="15" customHeight="1" outlineLevel="2" thickBot="1" x14ac:dyDescent="0.2">
      <c r="A43" s="98"/>
      <c r="G43" s="513" t="s">
        <v>261</v>
      </c>
      <c r="H43" s="514"/>
      <c r="I43" s="514"/>
      <c r="J43" s="514"/>
      <c r="K43" s="249" t="s">
        <v>258</v>
      </c>
      <c r="L43" s="514"/>
      <c r="M43" s="514"/>
      <c r="N43" s="249" t="s">
        <v>259</v>
      </c>
      <c r="O43" s="514"/>
      <c r="P43" s="514"/>
      <c r="Q43" s="250" t="s">
        <v>260</v>
      </c>
      <c r="R43" s="702"/>
      <c r="S43" s="702"/>
      <c r="T43" s="702"/>
      <c r="U43" s="703"/>
      <c r="V43" s="704"/>
      <c r="W43" s="704"/>
      <c r="X43" s="704"/>
      <c r="Y43" s="704"/>
      <c r="Z43" s="704"/>
      <c r="AA43" s="704"/>
      <c r="AB43" s="705"/>
      <c r="AC43" s="56"/>
      <c r="AD43" s="56"/>
      <c r="AE43" s="56"/>
      <c r="AF43" s="56"/>
      <c r="AG43" s="56"/>
      <c r="AH43" s="56"/>
      <c r="AI43" s="56"/>
      <c r="AJ43" s="56"/>
      <c r="AK43" s="56"/>
      <c r="AL43" s="56"/>
      <c r="AM43" s="56"/>
      <c r="AN43" s="56"/>
      <c r="AO43" s="56"/>
      <c r="AP43" s="56"/>
      <c r="AQ43" s="57"/>
      <c r="AR43" s="57"/>
      <c r="AS43" s="57"/>
      <c r="AT43" s="57"/>
      <c r="AU43" s="57"/>
      <c r="AV43" s="57"/>
      <c r="AW43" s="57"/>
      <c r="AX43" s="57"/>
      <c r="AY43" s="57"/>
      <c r="AZ43" s="57"/>
      <c r="BA43" s="58"/>
      <c r="BB43" s="58"/>
      <c r="BC43" s="58"/>
      <c r="BD43" s="58"/>
      <c r="BE43" s="58"/>
      <c r="BF43" s="58"/>
      <c r="BG43" s="58"/>
      <c r="BH43" s="58"/>
      <c r="BI43" s="58"/>
      <c r="BJ43" s="58"/>
      <c r="BK43" s="58"/>
      <c r="BL43" s="58"/>
      <c r="BM43" s="58"/>
      <c r="BN43" s="58"/>
      <c r="BO43" s="58"/>
      <c r="BP43" s="58"/>
      <c r="BQ43" s="123"/>
      <c r="BR43" s="98"/>
    </row>
    <row r="44" spans="1:70" ht="9.9499999999999993" customHeight="1" outlineLevel="2" thickBot="1" x14ac:dyDescent="0.2">
      <c r="A44" s="133"/>
      <c r="B44" s="102"/>
      <c r="C44" s="102"/>
      <c r="D44" s="102"/>
      <c r="E44" s="102"/>
      <c r="F44" s="102"/>
      <c r="G44" s="59"/>
      <c r="H44" s="133"/>
      <c r="I44" s="133"/>
      <c r="J44" s="133"/>
      <c r="K44" s="133"/>
      <c r="L44" s="133"/>
      <c r="M44" s="133"/>
      <c r="N44" s="133"/>
      <c r="O44" s="133"/>
      <c r="P44" s="133"/>
      <c r="Q44" s="133"/>
      <c r="R44" s="133"/>
      <c r="S44" s="102"/>
      <c r="T44" s="102"/>
      <c r="U44" s="102"/>
      <c r="V44" s="102"/>
      <c r="W44" s="102"/>
      <c r="X44" s="102"/>
      <c r="Y44" s="102"/>
      <c r="Z44" s="102"/>
      <c r="AA44" s="102"/>
      <c r="AB44" s="102"/>
      <c r="AC44" s="102"/>
      <c r="AD44" s="102"/>
      <c r="AE44" s="59"/>
      <c r="AF44" s="59"/>
      <c r="AG44" s="59"/>
      <c r="AH44" s="59"/>
      <c r="AI44" s="59"/>
      <c r="AJ44" s="59"/>
      <c r="AK44" s="59"/>
      <c r="AL44" s="59"/>
      <c r="AM44" s="102"/>
      <c r="AN44" s="102"/>
      <c r="AO44" s="102"/>
      <c r="AP44" s="102"/>
      <c r="AQ44" s="102"/>
      <c r="AR44" s="102"/>
      <c r="AS44" s="102"/>
      <c r="AT44" s="102"/>
      <c r="AU44" s="102"/>
      <c r="AV44" s="102"/>
      <c r="AW44" s="102"/>
      <c r="AX44" s="102"/>
      <c r="AY44" s="102"/>
      <c r="AZ44" s="134"/>
      <c r="BA44" s="134"/>
      <c r="BB44" s="134"/>
      <c r="BC44" s="134"/>
      <c r="BD44" s="134"/>
      <c r="BE44" s="134"/>
      <c r="BF44" s="134"/>
      <c r="BG44" s="134"/>
      <c r="BH44" s="134"/>
      <c r="BI44" s="134"/>
      <c r="BJ44" s="134"/>
      <c r="BK44" s="134"/>
      <c r="BL44" s="134"/>
      <c r="BM44" s="134"/>
      <c r="BN44" s="134"/>
      <c r="BO44" s="134"/>
      <c r="BP44" s="102"/>
      <c r="BQ44" s="102"/>
      <c r="BR44" s="98"/>
    </row>
    <row r="45" spans="1:70" ht="9.9499999999999993" customHeight="1" thickTop="1" x14ac:dyDescent="0.15">
      <c r="A45" s="97"/>
      <c r="B45" s="97"/>
      <c r="C45" s="97"/>
      <c r="D45" s="97"/>
      <c r="E45" s="97"/>
      <c r="F45" s="97"/>
      <c r="G45" s="97"/>
      <c r="H45" s="97"/>
      <c r="I45" s="97"/>
      <c r="J45" s="97"/>
      <c r="K45" s="97"/>
      <c r="L45" s="97"/>
      <c r="M45" s="97"/>
      <c r="N45" s="97"/>
      <c r="O45" s="97"/>
      <c r="P45" s="97"/>
      <c r="Q45" s="97"/>
      <c r="R45" s="97"/>
      <c r="S45" s="97"/>
      <c r="T45" s="96"/>
      <c r="U45" s="96"/>
      <c r="V45" s="96"/>
      <c r="W45" s="96"/>
      <c r="X45" s="96"/>
      <c r="Y45" s="96"/>
      <c r="Z45" s="96"/>
      <c r="AA45" s="96"/>
      <c r="AB45" s="96"/>
      <c r="AC45" s="60"/>
      <c r="AD45" s="96"/>
      <c r="AE45" s="96"/>
      <c r="AF45" s="96"/>
      <c r="AG45" s="96"/>
      <c r="AH45" s="96"/>
      <c r="AI45" s="96"/>
      <c r="AJ45" s="96"/>
      <c r="AK45" s="96"/>
      <c r="AL45" s="96"/>
      <c r="AM45" s="96"/>
      <c r="AN45" s="96"/>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8"/>
    </row>
    <row r="46" spans="1:70" ht="15" customHeight="1" outlineLevel="2" x14ac:dyDescent="0.15">
      <c r="A46" s="61"/>
      <c r="B46" s="62" t="s">
        <v>94</v>
      </c>
      <c r="C46" s="62"/>
      <c r="D46" s="62"/>
      <c r="E46" s="62"/>
      <c r="F46" s="62"/>
      <c r="G46" s="62"/>
      <c r="H46" s="62"/>
      <c r="I46" s="62"/>
      <c r="J46" s="62"/>
      <c r="K46" s="62"/>
      <c r="L46" s="62"/>
      <c r="M46" s="62"/>
      <c r="N46" s="62"/>
      <c r="O46" s="62"/>
      <c r="P46" s="62"/>
      <c r="Q46" s="62"/>
      <c r="R46" s="62"/>
      <c r="S46" s="63"/>
      <c r="T46" s="697" t="s">
        <v>95</v>
      </c>
      <c r="U46" s="697"/>
      <c r="V46" s="697"/>
      <c r="W46" s="697"/>
      <c r="X46" s="697"/>
      <c r="Y46" s="697"/>
      <c r="Z46" s="697"/>
      <c r="AA46" s="697"/>
      <c r="AB46" s="697"/>
      <c r="AC46" s="697"/>
      <c r="AD46" s="697"/>
      <c r="AE46" s="697"/>
      <c r="AF46" s="697"/>
      <c r="AG46" s="697"/>
      <c r="AH46" s="697"/>
      <c r="AI46" s="697"/>
      <c r="AJ46" s="697"/>
      <c r="AK46" s="697"/>
      <c r="AL46" s="697"/>
      <c r="AM46" s="697"/>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98"/>
      <c r="BO46" s="98"/>
      <c r="BP46" s="98"/>
      <c r="BQ46" s="98"/>
      <c r="BR46" s="98"/>
    </row>
    <row r="47" spans="1:70" s="135" customFormat="1" ht="15" customHeight="1" outlineLevel="2" x14ac:dyDescent="0.15">
      <c r="A47" s="98"/>
      <c r="B47" s="99"/>
      <c r="C47" s="99"/>
      <c r="D47" s="99"/>
      <c r="E47" s="706" t="s">
        <v>96</v>
      </c>
      <c r="F47" s="707"/>
      <c r="G47" s="707"/>
      <c r="H47" s="708"/>
      <c r="I47" s="522" t="s">
        <v>97</v>
      </c>
      <c r="J47" s="523"/>
      <c r="K47" s="523"/>
      <c r="L47" s="523"/>
      <c r="M47" s="523"/>
      <c r="N47" s="523"/>
      <c r="O47" s="523"/>
      <c r="P47" s="525"/>
      <c r="Q47" s="522" t="s">
        <v>164</v>
      </c>
      <c r="R47" s="523"/>
      <c r="S47" s="523"/>
      <c r="T47" s="523"/>
      <c r="U47" s="523"/>
      <c r="V47" s="523"/>
      <c r="W47" s="701" t="str">
        <f>IF(K21="","",ROUNDDOWN(S25/S17,2))</f>
        <v/>
      </c>
      <c r="X47" s="701"/>
      <c r="Y47" s="701"/>
      <c r="Z47" s="701"/>
      <c r="AA47" s="701"/>
      <c r="AB47" s="701"/>
      <c r="AC47" s="523" t="s">
        <v>5</v>
      </c>
      <c r="AD47" s="525"/>
      <c r="AE47" s="522" t="s">
        <v>165</v>
      </c>
      <c r="AF47" s="523"/>
      <c r="AG47" s="523"/>
      <c r="AH47" s="523"/>
      <c r="AI47" s="523"/>
      <c r="AJ47" s="523"/>
      <c r="AK47" s="701" t="str">
        <f>IF(AG25="","",ROUNDDOWN(AG25/AG17,2))</f>
        <v/>
      </c>
      <c r="AL47" s="701"/>
      <c r="AM47" s="701"/>
      <c r="AN47" s="701"/>
      <c r="AO47" s="701"/>
      <c r="AP47" s="701"/>
      <c r="AQ47" s="523" t="s">
        <v>5</v>
      </c>
      <c r="AR47" s="525"/>
      <c r="AS47" s="522" t="s">
        <v>166</v>
      </c>
      <c r="AT47" s="523"/>
      <c r="AU47" s="523"/>
      <c r="AV47" s="523"/>
      <c r="AW47" s="523"/>
      <c r="AX47" s="523"/>
      <c r="AY47" s="676" t="str">
        <f>IF($AU$25="","",ROUNDDOWN(AU25/AU17,2))</f>
        <v/>
      </c>
      <c r="AZ47" s="676"/>
      <c r="BA47" s="676"/>
      <c r="BB47" s="676"/>
      <c r="BC47" s="676"/>
      <c r="BD47" s="676"/>
      <c r="BE47" s="676"/>
      <c r="BF47" s="523" t="s">
        <v>5</v>
      </c>
      <c r="BG47" s="525"/>
      <c r="BH47" s="100"/>
      <c r="BI47" s="100"/>
      <c r="BJ47" s="100"/>
      <c r="BK47" s="100"/>
      <c r="BL47" s="100"/>
      <c r="BM47" s="100"/>
      <c r="BN47" s="94"/>
      <c r="BO47" s="94"/>
      <c r="BP47" s="94"/>
      <c r="BQ47" s="94"/>
      <c r="BR47" s="94"/>
    </row>
    <row r="48" spans="1:70" s="135" customFormat="1" ht="15" customHeight="1" outlineLevel="2" x14ac:dyDescent="0.15">
      <c r="A48" s="94"/>
      <c r="B48" s="100"/>
      <c r="C48" s="100"/>
      <c r="D48" s="100"/>
      <c r="E48" s="709"/>
      <c r="F48" s="710"/>
      <c r="G48" s="710"/>
      <c r="H48" s="711"/>
      <c r="I48" s="522" t="s">
        <v>98</v>
      </c>
      <c r="J48" s="523"/>
      <c r="K48" s="523"/>
      <c r="L48" s="523"/>
      <c r="M48" s="523"/>
      <c r="N48" s="523"/>
      <c r="O48" s="523"/>
      <c r="P48" s="525"/>
      <c r="Q48" s="522" t="s">
        <v>167</v>
      </c>
      <c r="R48" s="523"/>
      <c r="S48" s="523"/>
      <c r="T48" s="523"/>
      <c r="U48" s="523"/>
      <c r="V48" s="523"/>
      <c r="W48" s="701" t="str">
        <f>IF(K21="","",ROUNDDOWN(S37/22,2))</f>
        <v/>
      </c>
      <c r="X48" s="701"/>
      <c r="Y48" s="701"/>
      <c r="Z48" s="701"/>
      <c r="AA48" s="701"/>
      <c r="AB48" s="701"/>
      <c r="AC48" s="523" t="s">
        <v>5</v>
      </c>
      <c r="AD48" s="525"/>
      <c r="AE48" s="522" t="s">
        <v>168</v>
      </c>
      <c r="AF48" s="523"/>
      <c r="AG48" s="523"/>
      <c r="AH48" s="523"/>
      <c r="AI48" s="523"/>
      <c r="AJ48" s="523"/>
      <c r="AK48" s="701" t="str">
        <f>IF(AG25="","",ROUNDDOWN(AG37/22,2))</f>
        <v/>
      </c>
      <c r="AL48" s="701"/>
      <c r="AM48" s="701"/>
      <c r="AN48" s="701"/>
      <c r="AO48" s="701"/>
      <c r="AP48" s="701"/>
      <c r="AQ48" s="523" t="s">
        <v>5</v>
      </c>
      <c r="AR48" s="525"/>
      <c r="AS48" s="522" t="s">
        <v>169</v>
      </c>
      <c r="AT48" s="523"/>
      <c r="AU48" s="523"/>
      <c r="AV48" s="523"/>
      <c r="AW48" s="523"/>
      <c r="AX48" s="523"/>
      <c r="AY48" s="676" t="str">
        <f>IF(AU26=0,"",ROUNDDOWN(AU26/AU18,2))</f>
        <v/>
      </c>
      <c r="AZ48" s="676"/>
      <c r="BA48" s="676"/>
      <c r="BB48" s="676"/>
      <c r="BC48" s="676"/>
      <c r="BD48" s="676"/>
      <c r="BE48" s="676"/>
      <c r="BF48" s="523" t="s">
        <v>5</v>
      </c>
      <c r="BG48" s="525"/>
      <c r="BH48" s="100"/>
      <c r="BI48" s="100"/>
      <c r="BJ48" s="100"/>
      <c r="BK48" s="100"/>
      <c r="BL48" s="100"/>
      <c r="BM48" s="100"/>
      <c r="BN48" s="94"/>
      <c r="BO48" s="94"/>
      <c r="BP48" s="94"/>
      <c r="BQ48" s="94"/>
      <c r="BR48" s="94"/>
    </row>
    <row r="49" spans="1:81" s="135" customFormat="1" ht="15" customHeight="1" outlineLevel="1" x14ac:dyDescent="0.15">
      <c r="A49" s="94"/>
      <c r="B49" s="100"/>
      <c r="C49" s="100"/>
      <c r="D49" s="100"/>
      <c r="E49" s="712"/>
      <c r="F49" s="713"/>
      <c r="G49" s="713"/>
      <c r="H49" s="714"/>
      <c r="I49" s="522" t="s">
        <v>99</v>
      </c>
      <c r="J49" s="523"/>
      <c r="K49" s="523"/>
      <c r="L49" s="523"/>
      <c r="M49" s="523"/>
      <c r="N49" s="523"/>
      <c r="O49" s="523"/>
      <c r="P49" s="525"/>
      <c r="Q49" s="522" t="s">
        <v>170</v>
      </c>
      <c r="R49" s="523"/>
      <c r="S49" s="523"/>
      <c r="T49" s="523"/>
      <c r="U49" s="523"/>
      <c r="V49" s="523"/>
      <c r="W49" s="696" t="str">
        <f>IF(K21="","",ROUNDDOWN(W47+W48,0))</f>
        <v/>
      </c>
      <c r="X49" s="696"/>
      <c r="Y49" s="696"/>
      <c r="Z49" s="696"/>
      <c r="AA49" s="696"/>
      <c r="AB49" s="696"/>
      <c r="AC49" s="523" t="s">
        <v>5</v>
      </c>
      <c r="AD49" s="525"/>
      <c r="AE49" s="522" t="s">
        <v>171</v>
      </c>
      <c r="AF49" s="523"/>
      <c r="AG49" s="523"/>
      <c r="AH49" s="523"/>
      <c r="AI49" s="523"/>
      <c r="AJ49" s="523"/>
      <c r="AK49" s="696" t="str">
        <f>IF(AG25="","",ROUNDDOWN(AK47+AK48,0))</f>
        <v/>
      </c>
      <c r="AL49" s="696"/>
      <c r="AM49" s="696"/>
      <c r="AN49" s="696"/>
      <c r="AO49" s="696"/>
      <c r="AP49" s="696"/>
      <c r="AQ49" s="523" t="s">
        <v>5</v>
      </c>
      <c r="AR49" s="525"/>
      <c r="AS49" s="522" t="s">
        <v>172</v>
      </c>
      <c r="AT49" s="523"/>
      <c r="AU49" s="523"/>
      <c r="AV49" s="523"/>
      <c r="AW49" s="523"/>
      <c r="AX49" s="523"/>
      <c r="AY49" s="676" t="str">
        <f>IF(AU27=0,"",ROUNDDOWN(AU27/AU19,2))</f>
        <v/>
      </c>
      <c r="AZ49" s="676"/>
      <c r="BA49" s="676"/>
      <c r="BB49" s="676"/>
      <c r="BC49" s="676"/>
      <c r="BD49" s="676"/>
      <c r="BE49" s="676"/>
      <c r="BF49" s="523" t="s">
        <v>5</v>
      </c>
      <c r="BG49" s="525"/>
      <c r="BH49" s="100"/>
      <c r="BI49" s="100"/>
      <c r="BJ49" s="100"/>
      <c r="BK49" s="100"/>
      <c r="BL49" s="100"/>
      <c r="BM49" s="100"/>
      <c r="BN49" s="94"/>
      <c r="BO49" s="94"/>
      <c r="BP49" s="94"/>
      <c r="BQ49" s="94"/>
      <c r="BR49" s="94"/>
    </row>
    <row r="50" spans="1:81" s="65" customFormat="1" ht="15" customHeight="1" outlineLevel="1" x14ac:dyDescent="0.15">
      <c r="A50" s="61"/>
      <c r="B50" s="50"/>
      <c r="C50" s="50"/>
      <c r="D50" s="64" t="s">
        <v>100</v>
      </c>
      <c r="E50" s="50"/>
      <c r="F50" s="50"/>
      <c r="G50" s="691" t="s">
        <v>101</v>
      </c>
      <c r="H50" s="691"/>
      <c r="I50" s="736" t="s">
        <v>102</v>
      </c>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6"/>
      <c r="AG50" s="736"/>
      <c r="AH50" s="736"/>
      <c r="AI50" s="736"/>
      <c r="AJ50" s="736"/>
      <c r="AK50" s="736"/>
      <c r="AL50" s="736"/>
      <c r="AM50" s="736"/>
      <c r="AN50" s="736"/>
      <c r="AO50" s="736"/>
      <c r="AP50" s="736"/>
      <c r="AQ50" s="736"/>
      <c r="AR50" s="736"/>
      <c r="AS50" s="736"/>
      <c r="AT50" s="736"/>
      <c r="AU50" s="736"/>
      <c r="AV50" s="736"/>
      <c r="AW50" s="736"/>
      <c r="AX50" s="736"/>
      <c r="AY50" s="736"/>
      <c r="AZ50" s="736"/>
      <c r="BA50" s="736"/>
      <c r="BB50" s="736"/>
      <c r="BC50" s="50"/>
      <c r="BD50" s="50"/>
      <c r="BE50" s="50"/>
      <c r="BF50" s="50"/>
      <c r="BG50" s="50"/>
      <c r="BH50" s="50"/>
      <c r="BI50" s="50"/>
      <c r="BJ50" s="50"/>
      <c r="BK50" s="50"/>
      <c r="BL50" s="50"/>
      <c r="BM50" s="50"/>
      <c r="BN50" s="61"/>
      <c r="BO50" s="61"/>
      <c r="BP50" s="61"/>
      <c r="BQ50" s="61"/>
      <c r="BR50" s="61"/>
    </row>
    <row r="51" spans="1:81" s="65" customFormat="1" ht="15" customHeight="1" x14ac:dyDescent="0.15">
      <c r="A51" s="61"/>
      <c r="B51" s="50"/>
      <c r="C51" s="531" t="s">
        <v>103</v>
      </c>
      <c r="D51" s="531"/>
      <c r="E51" s="66">
        <f>ROUNDDOWN(D23/264,0)</f>
        <v>0</v>
      </c>
      <c r="F51" s="50"/>
      <c r="G51" s="735"/>
      <c r="H51" s="735"/>
      <c r="I51" s="737"/>
      <c r="J51" s="737"/>
      <c r="K51" s="737"/>
      <c r="L51" s="737"/>
      <c r="M51" s="737"/>
      <c r="N51" s="737"/>
      <c r="O51" s="737"/>
      <c r="P51" s="737"/>
      <c r="Q51" s="737"/>
      <c r="R51" s="737"/>
      <c r="S51" s="737"/>
      <c r="T51" s="737"/>
      <c r="U51" s="737"/>
      <c r="V51" s="737"/>
      <c r="W51" s="737"/>
      <c r="X51" s="737"/>
      <c r="Y51" s="737"/>
      <c r="Z51" s="737"/>
      <c r="AA51" s="737"/>
      <c r="AB51" s="737"/>
      <c r="AC51" s="737"/>
      <c r="AD51" s="737"/>
      <c r="AE51" s="737"/>
      <c r="AF51" s="737"/>
      <c r="AG51" s="737"/>
      <c r="AH51" s="737"/>
      <c r="AI51" s="737"/>
      <c r="AJ51" s="737"/>
      <c r="AK51" s="737"/>
      <c r="AL51" s="737"/>
      <c r="AM51" s="737"/>
      <c r="AN51" s="737"/>
      <c r="AO51" s="737"/>
      <c r="AP51" s="737"/>
      <c r="AQ51" s="737"/>
      <c r="AR51" s="737"/>
      <c r="AS51" s="737"/>
      <c r="AT51" s="737"/>
      <c r="AU51" s="737"/>
      <c r="AV51" s="737"/>
      <c r="AW51" s="737"/>
      <c r="AX51" s="737"/>
      <c r="AY51" s="737"/>
      <c r="AZ51" s="737"/>
      <c r="BA51" s="737"/>
      <c r="BB51" s="737"/>
      <c r="BC51" s="50"/>
      <c r="BD51" s="50"/>
      <c r="BE51" s="50"/>
      <c r="BF51" s="50"/>
      <c r="BG51" s="50"/>
      <c r="BH51" s="50"/>
      <c r="BI51" s="50"/>
      <c r="BJ51" s="50"/>
      <c r="BK51" s="50"/>
      <c r="BL51" s="50"/>
      <c r="BM51" s="50"/>
      <c r="BN51" s="61"/>
      <c r="BO51" s="61"/>
      <c r="BP51" s="61"/>
      <c r="BQ51" s="61"/>
      <c r="BR51" s="61"/>
    </row>
    <row r="52" spans="1:81" s="65" customFormat="1" ht="15" customHeight="1" x14ac:dyDescent="0.15">
      <c r="A52" s="61"/>
      <c r="B52" s="50"/>
      <c r="C52" s="741" t="s">
        <v>104</v>
      </c>
      <c r="D52" s="741"/>
      <c r="E52" s="67" t="s">
        <v>105</v>
      </c>
      <c r="F52" s="50"/>
      <c r="G52" s="50" t="s">
        <v>106</v>
      </c>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61"/>
      <c r="BO52" s="61"/>
      <c r="BP52" s="61"/>
      <c r="BQ52" s="61"/>
      <c r="BR52" s="61"/>
    </row>
    <row r="53" spans="1:81" s="65" customFormat="1" ht="15" customHeight="1" x14ac:dyDescent="0.15">
      <c r="A53" s="151"/>
      <c r="B53" s="152" t="s">
        <v>49</v>
      </c>
      <c r="C53" s="532">
        <f>IF($E$51="","",IF($E$51&gt;W49,S17,0))</f>
        <v>0</v>
      </c>
      <c r="D53" s="532"/>
      <c r="E53" s="150">
        <f>IF(C53=0,0,$E$51*S17)</f>
        <v>0</v>
      </c>
      <c r="F53" s="50"/>
      <c r="G53" s="50"/>
      <c r="H53" s="50" t="s">
        <v>151</v>
      </c>
      <c r="I53" s="50"/>
      <c r="J53" s="50"/>
      <c r="K53" s="50"/>
      <c r="L53" s="50"/>
      <c r="M53" s="50"/>
      <c r="N53" s="50"/>
      <c r="O53" s="50"/>
      <c r="P53" s="50"/>
      <c r="Q53" s="50"/>
      <c r="R53" s="50"/>
      <c r="S53" s="50"/>
      <c r="T53" s="50"/>
      <c r="U53" s="50"/>
      <c r="V53" s="50"/>
      <c r="W53" s="50"/>
      <c r="X53" s="50"/>
      <c r="Y53" s="50"/>
      <c r="Z53" s="50" t="s">
        <v>152</v>
      </c>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61"/>
      <c r="BO53" s="61"/>
      <c r="BP53" s="61"/>
      <c r="BQ53" s="61"/>
      <c r="BR53" s="61"/>
    </row>
    <row r="54" spans="1:81" ht="15" customHeight="1" thickBot="1" x14ac:dyDescent="0.2">
      <c r="A54" s="151"/>
      <c r="B54" s="152" t="s">
        <v>50</v>
      </c>
      <c r="C54" s="532">
        <f>IF($E$51="","",IF($E$51&gt;AK49,AG17,0))</f>
        <v>0</v>
      </c>
      <c r="D54" s="532"/>
      <c r="E54" s="150">
        <f>IF(C54=0,0,$E$51*AG17)</f>
        <v>0</v>
      </c>
      <c r="F54" s="99"/>
      <c r="G54" s="50"/>
      <c r="H54" s="22" t="s">
        <v>173</v>
      </c>
      <c r="I54" s="738" t="str">
        <f>IF(+D16="","",D16)</f>
        <v/>
      </c>
      <c r="J54" s="738"/>
      <c r="K54" s="738"/>
      <c r="L54" s="738"/>
      <c r="M54" s="738"/>
      <c r="N54" s="57" t="s">
        <v>109</v>
      </c>
      <c r="O54" s="101"/>
      <c r="P54" s="739" t="s">
        <v>174</v>
      </c>
      <c r="Q54" s="739"/>
      <c r="R54" s="739"/>
      <c r="S54" s="739"/>
      <c r="T54" s="739"/>
      <c r="U54" s="739"/>
      <c r="V54" s="739"/>
      <c r="W54" s="739"/>
      <c r="X54" s="739"/>
      <c r="Y54" s="57" t="s">
        <v>175</v>
      </c>
      <c r="Z54" s="740" t="str">
        <f>IF($I$54="","",ROUND(I54/22,-1))</f>
        <v/>
      </c>
      <c r="AA54" s="740"/>
      <c r="AB54" s="740"/>
      <c r="AC54" s="740"/>
      <c r="AD54" s="740"/>
      <c r="AE54" s="740"/>
      <c r="AF54" s="57" t="s">
        <v>109</v>
      </c>
      <c r="AG54" s="57"/>
      <c r="AH54" s="57" t="s">
        <v>110</v>
      </c>
      <c r="AI54" s="57"/>
      <c r="AJ54" s="57"/>
      <c r="AK54" s="101"/>
      <c r="AL54" s="101"/>
      <c r="AM54" s="101"/>
      <c r="AN54" s="57"/>
      <c r="AO54" s="57"/>
      <c r="AP54" s="57"/>
      <c r="AQ54" s="50"/>
      <c r="AR54" s="50"/>
      <c r="AS54" s="50"/>
      <c r="AT54" s="50"/>
      <c r="AU54" s="50"/>
      <c r="AV54" s="50"/>
      <c r="AW54" s="50"/>
      <c r="AX54" s="50"/>
      <c r="AY54" s="50"/>
      <c r="AZ54" s="50"/>
      <c r="BA54" s="50"/>
      <c r="BB54" s="50"/>
      <c r="BC54" s="50"/>
      <c r="BD54" s="50"/>
      <c r="BE54" s="98"/>
      <c r="BF54" s="98"/>
      <c r="BG54" s="98"/>
      <c r="BH54" s="98"/>
      <c r="BI54" s="98"/>
      <c r="BJ54" s="98"/>
      <c r="BK54" s="98"/>
      <c r="BL54" s="98"/>
      <c r="BM54" s="98"/>
      <c r="BN54" s="98"/>
      <c r="BO54" s="98"/>
      <c r="BP54" s="98"/>
      <c r="BQ54" s="98"/>
      <c r="BR54" s="98"/>
      <c r="CB54" s="99"/>
    </row>
    <row r="55" spans="1:81" s="135" customFormat="1" ht="15" customHeight="1" thickTop="1" x14ac:dyDescent="0.15">
      <c r="A55" s="151"/>
      <c r="B55" s="152" t="s">
        <v>51</v>
      </c>
      <c r="C55" s="532">
        <f>IF($E$51="","",IF($E$51&gt;AY49,AU17,0))</f>
        <v>0</v>
      </c>
      <c r="D55" s="532"/>
      <c r="E55" s="150">
        <f>IF(C55=0,0,$E$51*AU17)</f>
        <v>0</v>
      </c>
      <c r="F55" s="99"/>
      <c r="G55" s="50"/>
      <c r="H55" s="50" t="s">
        <v>153</v>
      </c>
      <c r="I55" s="50"/>
      <c r="J55" s="50"/>
      <c r="K55" s="50"/>
      <c r="L55" s="50"/>
      <c r="M55" s="50"/>
      <c r="N55" s="50"/>
      <c r="O55" s="50"/>
      <c r="P55" s="50"/>
      <c r="Q55" s="50" t="s">
        <v>112</v>
      </c>
      <c r="R55" s="50"/>
      <c r="S55" s="50"/>
      <c r="T55" s="50"/>
      <c r="U55" s="50"/>
      <c r="V55" s="50"/>
      <c r="W55" s="50"/>
      <c r="X55" s="50"/>
      <c r="Y55" s="50"/>
      <c r="Z55" s="99"/>
      <c r="AA55" s="50" t="s">
        <v>113</v>
      </c>
      <c r="AB55" s="50"/>
      <c r="AC55" s="50"/>
      <c r="AD55" s="50"/>
      <c r="AE55" s="50"/>
      <c r="AF55" s="50"/>
      <c r="AG55" s="50"/>
      <c r="AH55" s="50"/>
      <c r="AI55" s="99"/>
      <c r="AJ55" s="99"/>
      <c r="AK55" s="99"/>
      <c r="AL55" s="99"/>
      <c r="AM55" s="99"/>
      <c r="AN55" s="99"/>
      <c r="AO55" s="99"/>
      <c r="AP55" s="99"/>
      <c r="AQ55" s="99"/>
      <c r="AR55" s="99"/>
      <c r="AS55" s="99"/>
      <c r="AT55" s="99"/>
      <c r="AU55" s="99"/>
      <c r="AV55" s="99"/>
      <c r="AW55" s="99"/>
      <c r="AX55" s="99"/>
      <c r="AY55" s="99"/>
      <c r="AZ55" s="50"/>
      <c r="BA55" s="50"/>
      <c r="BB55" s="50"/>
      <c r="BC55" s="50"/>
      <c r="BD55" s="50"/>
      <c r="BE55" s="71" t="s">
        <v>176</v>
      </c>
      <c r="BF55" s="72" t="s">
        <v>114</v>
      </c>
      <c r="BG55" s="72"/>
      <c r="BH55" s="72"/>
      <c r="BI55" s="72"/>
      <c r="BJ55" s="72"/>
      <c r="BK55" s="72"/>
      <c r="BL55" s="73"/>
      <c r="BM55" s="94"/>
      <c r="BN55" s="94"/>
      <c r="BO55" s="94"/>
      <c r="BP55" s="94"/>
      <c r="BQ55" s="94"/>
      <c r="BR55" s="94"/>
      <c r="CB55" s="100"/>
    </row>
    <row r="56" spans="1:81" s="135" customFormat="1" ht="15" customHeight="1" x14ac:dyDescent="0.15">
      <c r="A56" s="94"/>
      <c r="B56" s="100"/>
      <c r="C56" s="100"/>
      <c r="D56" s="100"/>
      <c r="E56" s="100"/>
      <c r="F56" s="100"/>
      <c r="G56" s="50"/>
      <c r="H56" s="57" t="s">
        <v>177</v>
      </c>
      <c r="I56" s="530" t="str">
        <f>+Z54</f>
        <v/>
      </c>
      <c r="J56" s="530"/>
      <c r="K56" s="530"/>
      <c r="L56" s="530"/>
      <c r="M56" s="530"/>
      <c r="N56" s="57" t="s">
        <v>178</v>
      </c>
      <c r="O56" s="722" t="s">
        <v>179</v>
      </c>
      <c r="P56" s="722"/>
      <c r="Q56" s="524" t="s">
        <v>180</v>
      </c>
      <c r="R56" s="524"/>
      <c r="S56" s="524" t="s">
        <v>181</v>
      </c>
      <c r="T56" s="524"/>
      <c r="U56" s="524"/>
      <c r="V56" s="524"/>
      <c r="W56" s="524"/>
      <c r="X56" s="101" t="s">
        <v>182</v>
      </c>
      <c r="Y56" s="101"/>
      <c r="Z56" s="742" t="str">
        <f>IF($I$56="","",ROUND(I56*2/3,0))</f>
        <v/>
      </c>
      <c r="AA56" s="742"/>
      <c r="AB56" s="742"/>
      <c r="AC56" s="742"/>
      <c r="AD56" s="742"/>
      <c r="AE56" s="742"/>
      <c r="AF56" s="57" t="s">
        <v>5</v>
      </c>
      <c r="AG56" s="57" t="s">
        <v>115</v>
      </c>
      <c r="AH56" s="57"/>
      <c r="AI56" s="57"/>
      <c r="AJ56" s="57"/>
      <c r="AK56" s="57"/>
      <c r="AL56" s="57"/>
      <c r="AM56" s="101"/>
      <c r="AN56" s="57"/>
      <c r="AO56" s="50"/>
      <c r="AP56" s="22"/>
      <c r="AQ56" s="50"/>
      <c r="AR56" s="22" t="s">
        <v>183</v>
      </c>
      <c r="AS56" s="50"/>
      <c r="AT56" s="50"/>
      <c r="AU56" s="50"/>
      <c r="AV56" s="50"/>
      <c r="AW56" s="50"/>
      <c r="AX56" s="50"/>
      <c r="AY56" s="50"/>
      <c r="AZ56" s="50"/>
      <c r="BA56" s="50"/>
      <c r="BB56" s="50"/>
      <c r="BC56" s="50"/>
      <c r="BD56" s="50"/>
      <c r="BE56" s="715" t="s">
        <v>116</v>
      </c>
      <c r="BF56" s="716"/>
      <c r="BG56" s="716"/>
      <c r="BH56" s="716"/>
      <c r="BI56" s="716"/>
      <c r="BJ56" s="716"/>
      <c r="BK56" s="716"/>
      <c r="BL56" s="717"/>
      <c r="BM56" s="94"/>
      <c r="BN56" s="94"/>
      <c r="BO56" s="94"/>
      <c r="BP56" s="94"/>
      <c r="BQ56" s="94"/>
      <c r="BR56" s="94"/>
      <c r="CB56" s="100"/>
    </row>
    <row r="57" spans="1:81" s="135" customFormat="1" ht="15" customHeight="1" x14ac:dyDescent="0.15">
      <c r="A57" s="94"/>
      <c r="B57" s="100"/>
      <c r="C57" s="727"/>
      <c r="D57" s="727"/>
      <c r="E57" s="727"/>
      <c r="F57" s="99"/>
      <c r="G57" s="50" t="s">
        <v>117</v>
      </c>
      <c r="H57" s="50"/>
      <c r="I57" s="50"/>
      <c r="J57" s="50"/>
      <c r="K57" s="50"/>
      <c r="L57" s="50"/>
      <c r="M57" s="50"/>
      <c r="N57" s="50"/>
      <c r="O57" s="50"/>
      <c r="P57" s="50"/>
      <c r="Q57" s="50"/>
      <c r="R57" s="50"/>
      <c r="S57" s="50"/>
      <c r="T57" s="50"/>
      <c r="U57" s="50" t="s">
        <v>118</v>
      </c>
      <c r="V57" s="50"/>
      <c r="W57" s="50"/>
      <c r="X57" s="50"/>
      <c r="Y57" s="50"/>
      <c r="Z57" s="50"/>
      <c r="AA57" s="50"/>
      <c r="AB57" s="50"/>
      <c r="AC57" s="50"/>
      <c r="AD57" s="50"/>
      <c r="AE57" s="50"/>
      <c r="AF57" s="50"/>
      <c r="AG57" s="50"/>
      <c r="AH57" s="50"/>
      <c r="AI57" s="50"/>
      <c r="AJ57" s="50"/>
      <c r="AK57" s="50"/>
      <c r="AL57" s="50"/>
      <c r="AM57" s="50"/>
      <c r="AN57" s="50" t="s">
        <v>119</v>
      </c>
      <c r="AO57" s="50"/>
      <c r="AP57" s="50"/>
      <c r="AQ57" s="50"/>
      <c r="AR57" s="50"/>
      <c r="AS57" s="50"/>
      <c r="AT57" s="50"/>
      <c r="AU57" s="50"/>
      <c r="AV57" s="99"/>
      <c r="AW57" s="50"/>
      <c r="AX57" s="50"/>
      <c r="AY57" s="50"/>
      <c r="AZ57" s="50"/>
      <c r="BA57" s="50"/>
      <c r="BB57" s="50"/>
      <c r="BC57" s="50"/>
      <c r="BD57" s="50"/>
      <c r="BE57" s="715"/>
      <c r="BF57" s="716"/>
      <c r="BG57" s="716"/>
      <c r="BH57" s="716"/>
      <c r="BI57" s="716"/>
      <c r="BJ57" s="716"/>
      <c r="BK57" s="716"/>
      <c r="BL57" s="717"/>
      <c r="BM57" s="94"/>
      <c r="BN57" s="94"/>
      <c r="BO57" s="94"/>
      <c r="BP57" s="94"/>
      <c r="BQ57" s="94"/>
      <c r="BR57" s="94"/>
    </row>
    <row r="58" spans="1:81" s="65" customFormat="1" ht="15" customHeight="1" x14ac:dyDescent="0.15">
      <c r="A58" s="61"/>
      <c r="B58" s="50"/>
      <c r="C58" s="533"/>
      <c r="D58" s="533"/>
      <c r="E58" s="153"/>
      <c r="F58" s="50"/>
      <c r="G58" s="50"/>
      <c r="H58" s="527" t="s">
        <v>184</v>
      </c>
      <c r="I58" s="527"/>
      <c r="J58" s="528" t="str">
        <f>+W49</f>
        <v/>
      </c>
      <c r="K58" s="528"/>
      <c r="L58" s="528"/>
      <c r="M58" s="528"/>
      <c r="N58" s="528"/>
      <c r="O58" s="527" t="s">
        <v>120</v>
      </c>
      <c r="P58" s="527"/>
      <c r="Q58" s="721" t="s">
        <v>185</v>
      </c>
      <c r="R58" s="721"/>
      <c r="S58" s="50" t="s">
        <v>186</v>
      </c>
      <c r="T58" s="50"/>
      <c r="U58" s="50"/>
      <c r="V58" s="50" t="s">
        <v>187</v>
      </c>
      <c r="W58" s="50"/>
      <c r="X58" s="50" t="s">
        <v>186</v>
      </c>
      <c r="Y58" s="50"/>
      <c r="Z58" s="721" t="s">
        <v>121</v>
      </c>
      <c r="AA58" s="721"/>
      <c r="AB58" s="721"/>
      <c r="AC58" s="721"/>
      <c r="AD58" s="720" t="str">
        <f>IF(J58="","",IF($Z$56&gt;J58,S17,0))</f>
        <v/>
      </c>
      <c r="AE58" s="720"/>
      <c r="AF58" s="720"/>
      <c r="AG58" s="50" t="s">
        <v>122</v>
      </c>
      <c r="AH58" s="50"/>
      <c r="AI58" s="50" t="s">
        <v>188</v>
      </c>
      <c r="AJ58" s="50"/>
      <c r="AK58" s="50"/>
      <c r="AL58" s="50" t="s">
        <v>189</v>
      </c>
      <c r="AM58" s="50"/>
      <c r="AN58" s="50"/>
      <c r="AO58" s="50" t="s">
        <v>190</v>
      </c>
      <c r="AP58" s="50"/>
      <c r="AQ58" s="50" t="s">
        <v>191</v>
      </c>
      <c r="AR58" s="50"/>
      <c r="AS58" s="50" t="s">
        <v>189</v>
      </c>
      <c r="AT58" s="26"/>
      <c r="AU58" s="26" t="s">
        <v>192</v>
      </c>
      <c r="AV58" s="26"/>
      <c r="AW58" s="718" t="str">
        <f>IF(J58="","",J58*AD58)</f>
        <v/>
      </c>
      <c r="AX58" s="718"/>
      <c r="AY58" s="718"/>
      <c r="AZ58" s="718"/>
      <c r="BA58" s="718"/>
      <c r="BB58" s="718"/>
      <c r="BC58" s="26" t="s">
        <v>5</v>
      </c>
      <c r="BD58" s="26"/>
      <c r="BE58" s="74"/>
      <c r="BF58" s="26"/>
      <c r="BG58" s="719" t="str">
        <f>IF(E53&gt;0,E53,IF(AW58&gt;0,AW58,0))</f>
        <v/>
      </c>
      <c r="BH58" s="719"/>
      <c r="BI58" s="719"/>
      <c r="BJ58" s="719"/>
      <c r="BK58" s="719"/>
      <c r="BL58" s="75" t="s">
        <v>5</v>
      </c>
      <c r="BM58" s="50"/>
      <c r="BN58" s="61"/>
      <c r="BO58" s="61"/>
      <c r="BP58" s="61"/>
      <c r="BQ58" s="61"/>
      <c r="BR58" s="61"/>
    </row>
    <row r="59" spans="1:81" s="65" customFormat="1" ht="15" customHeight="1" x14ac:dyDescent="0.15">
      <c r="A59" s="61"/>
      <c r="B59" s="50"/>
      <c r="C59" s="533"/>
      <c r="D59" s="533"/>
      <c r="E59" s="153"/>
      <c r="F59" s="50"/>
      <c r="G59" s="50"/>
      <c r="H59" s="527" t="s">
        <v>194</v>
      </c>
      <c r="I59" s="527"/>
      <c r="J59" s="528" t="str">
        <f>+AK49</f>
        <v/>
      </c>
      <c r="K59" s="528"/>
      <c r="L59" s="528"/>
      <c r="M59" s="528"/>
      <c r="N59" s="528"/>
      <c r="O59" s="527" t="s">
        <v>120</v>
      </c>
      <c r="P59" s="527"/>
      <c r="Q59" s="721" t="s">
        <v>185</v>
      </c>
      <c r="R59" s="721"/>
      <c r="S59" s="50" t="s">
        <v>195</v>
      </c>
      <c r="T59" s="50"/>
      <c r="U59" s="50"/>
      <c r="V59" s="50" t="s">
        <v>187</v>
      </c>
      <c r="W59" s="50"/>
      <c r="X59" s="50" t="s">
        <v>195</v>
      </c>
      <c r="Y59" s="50"/>
      <c r="Z59" s="721" t="s">
        <v>121</v>
      </c>
      <c r="AA59" s="721"/>
      <c r="AB59" s="721"/>
      <c r="AC59" s="721"/>
      <c r="AD59" s="720" t="str">
        <f>IF(J59="","",IF($Z$56&gt;J59,AG17,0))</f>
        <v/>
      </c>
      <c r="AE59" s="720"/>
      <c r="AF59" s="720"/>
      <c r="AG59" s="50" t="s">
        <v>122</v>
      </c>
      <c r="AH59" s="50"/>
      <c r="AI59" s="50" t="s">
        <v>188</v>
      </c>
      <c r="AJ59" s="50"/>
      <c r="AK59" s="50"/>
      <c r="AL59" s="50" t="s">
        <v>196</v>
      </c>
      <c r="AM59" s="50"/>
      <c r="AN59" s="50"/>
      <c r="AO59" s="50" t="s">
        <v>197</v>
      </c>
      <c r="AP59" s="50"/>
      <c r="AQ59" s="50" t="s">
        <v>191</v>
      </c>
      <c r="AR59" s="50"/>
      <c r="AS59" s="50" t="s">
        <v>196</v>
      </c>
      <c r="AT59" s="26"/>
      <c r="AU59" s="26" t="s">
        <v>192</v>
      </c>
      <c r="AV59" s="26"/>
      <c r="AW59" s="718" t="str">
        <f>IF(J59="","",J59*AD59)</f>
        <v/>
      </c>
      <c r="AX59" s="718"/>
      <c r="AY59" s="718"/>
      <c r="AZ59" s="718"/>
      <c r="BA59" s="718"/>
      <c r="BB59" s="718"/>
      <c r="BC59" s="26" t="s">
        <v>5</v>
      </c>
      <c r="BD59" s="26"/>
      <c r="BE59" s="74"/>
      <c r="BF59" s="26"/>
      <c r="BG59" s="719" t="str">
        <f>IF(E54&gt;0,E54,IF(AW59&gt;0,AW59,0))</f>
        <v/>
      </c>
      <c r="BH59" s="719"/>
      <c r="BI59" s="719"/>
      <c r="BJ59" s="719"/>
      <c r="BK59" s="719"/>
      <c r="BL59" s="75" t="s">
        <v>5</v>
      </c>
      <c r="BM59" s="50"/>
      <c r="BN59" s="61"/>
      <c r="BO59" s="61"/>
      <c r="BP59" s="61"/>
      <c r="BQ59" s="61"/>
      <c r="BR59" s="61"/>
    </row>
    <row r="60" spans="1:81" s="65" customFormat="1" ht="15" customHeight="1" x14ac:dyDescent="0.15">
      <c r="A60" s="61"/>
      <c r="B60" s="50"/>
      <c r="C60" s="533"/>
      <c r="D60" s="533"/>
      <c r="E60" s="154"/>
      <c r="F60" s="50"/>
      <c r="G60" s="50"/>
      <c r="H60" s="527" t="s">
        <v>199</v>
      </c>
      <c r="I60" s="527"/>
      <c r="J60" s="528" t="str">
        <f>+AY49</f>
        <v/>
      </c>
      <c r="K60" s="528"/>
      <c r="L60" s="528"/>
      <c r="M60" s="528"/>
      <c r="N60" s="528"/>
      <c r="O60" s="527" t="s">
        <v>120</v>
      </c>
      <c r="P60" s="527"/>
      <c r="Q60" s="721" t="s">
        <v>185</v>
      </c>
      <c r="R60" s="721"/>
      <c r="S60" s="50" t="s">
        <v>52</v>
      </c>
      <c r="T60" s="50"/>
      <c r="U60" s="50"/>
      <c r="V60" s="76" t="s">
        <v>187</v>
      </c>
      <c r="W60" s="76"/>
      <c r="X60" s="76" t="s">
        <v>52</v>
      </c>
      <c r="Y60" s="76"/>
      <c r="Z60" s="734" t="s">
        <v>121</v>
      </c>
      <c r="AA60" s="734"/>
      <c r="AB60" s="734"/>
      <c r="AC60" s="734"/>
      <c r="AD60" s="720" t="str">
        <f>IF(J60="","",IF($Z$56&gt;J60,AU17,0))</f>
        <v/>
      </c>
      <c r="AE60" s="720"/>
      <c r="AF60" s="720"/>
      <c r="AG60" s="76" t="s">
        <v>122</v>
      </c>
      <c r="AH60" s="76"/>
      <c r="AI60" s="76" t="s">
        <v>188</v>
      </c>
      <c r="AJ60" s="76"/>
      <c r="AK60" s="76"/>
      <c r="AL60" s="76" t="s">
        <v>53</v>
      </c>
      <c r="AM60" s="76"/>
      <c r="AN60" s="54"/>
      <c r="AO60" s="76" t="s">
        <v>52</v>
      </c>
      <c r="AP60" s="76"/>
      <c r="AQ60" s="76" t="s">
        <v>191</v>
      </c>
      <c r="AR60" s="76"/>
      <c r="AS60" s="76" t="s">
        <v>53</v>
      </c>
      <c r="AT60" s="77"/>
      <c r="AU60" s="77" t="s">
        <v>192</v>
      </c>
      <c r="AV60" s="77"/>
      <c r="AW60" s="718" t="str">
        <f>IF(J60="","",J60*AD60)</f>
        <v/>
      </c>
      <c r="AX60" s="718"/>
      <c r="AY60" s="718"/>
      <c r="AZ60" s="718"/>
      <c r="BA60" s="718"/>
      <c r="BB60" s="718"/>
      <c r="BC60" s="26" t="s">
        <v>5</v>
      </c>
      <c r="BD60" s="26"/>
      <c r="BE60" s="74"/>
      <c r="BF60" s="26"/>
      <c r="BG60" s="719" t="str">
        <f>IF(E55&gt;0,E55,IF(AW60&gt;0,AW60,0))</f>
        <v/>
      </c>
      <c r="BH60" s="719"/>
      <c r="BI60" s="719"/>
      <c r="BJ60" s="719"/>
      <c r="BK60" s="719"/>
      <c r="BL60" s="75" t="s">
        <v>5</v>
      </c>
      <c r="BM60" s="50"/>
      <c r="BN60" s="61"/>
      <c r="BO60" s="61"/>
      <c r="BP60" s="61"/>
      <c r="BQ60" s="61"/>
      <c r="BR60" s="61"/>
      <c r="CC60" s="111"/>
    </row>
    <row r="61" spans="1:81" s="65" customFormat="1" ht="15" customHeight="1" x14ac:dyDescent="0.15">
      <c r="A61" s="61"/>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t="s">
        <v>123</v>
      </c>
      <c r="AC61" s="50" t="s">
        <v>200</v>
      </c>
      <c r="AD61" s="724" t="str">
        <f>IF(I54="","",SUM(AD58:AF60))</f>
        <v/>
      </c>
      <c r="AE61" s="724"/>
      <c r="AF61" s="724"/>
      <c r="AG61" s="50" t="s">
        <v>122</v>
      </c>
      <c r="AH61" s="50"/>
      <c r="AI61" s="50" t="s">
        <v>188</v>
      </c>
      <c r="AJ61" s="50"/>
      <c r="AK61" s="50"/>
      <c r="AL61" s="50" t="s">
        <v>201</v>
      </c>
      <c r="AM61" s="50"/>
      <c r="AN61" s="50"/>
      <c r="AO61" s="50"/>
      <c r="AP61" s="50"/>
      <c r="AQ61" s="50"/>
      <c r="AR61" s="50"/>
      <c r="AS61" s="26" t="s">
        <v>123</v>
      </c>
      <c r="AT61" s="26"/>
      <c r="AU61" s="26"/>
      <c r="AV61" s="26"/>
      <c r="AW61" s="725" t="str">
        <f>IF(I54="","",SUM(AW58:BB60))</f>
        <v/>
      </c>
      <c r="AX61" s="725"/>
      <c r="AY61" s="725"/>
      <c r="AZ61" s="725"/>
      <c r="BA61" s="725"/>
      <c r="BB61" s="725"/>
      <c r="BC61" s="26" t="s">
        <v>5</v>
      </c>
      <c r="BD61" s="26"/>
      <c r="BE61" s="726" t="s">
        <v>123</v>
      </c>
      <c r="BF61" s="727"/>
      <c r="BG61" s="725" t="str">
        <f>IF(I54="","",SUM(BG58:BG60))</f>
        <v/>
      </c>
      <c r="BH61" s="725"/>
      <c r="BI61" s="725"/>
      <c r="BJ61" s="725"/>
      <c r="BK61" s="725"/>
      <c r="BL61" s="75" t="s">
        <v>5</v>
      </c>
      <c r="BM61" s="50"/>
      <c r="BN61" s="61"/>
      <c r="BO61" s="61"/>
      <c r="BP61" s="61"/>
      <c r="BQ61" s="61"/>
      <c r="BR61" s="61"/>
      <c r="CC61" s="111"/>
    </row>
    <row r="62" spans="1:81" ht="15" customHeight="1" thickBot="1" x14ac:dyDescent="0.2">
      <c r="A62" s="98"/>
      <c r="B62" s="99"/>
      <c r="C62" s="99"/>
      <c r="D62" s="99"/>
      <c r="E62" s="99"/>
      <c r="F62" s="99"/>
      <c r="G62" s="50" t="s">
        <v>124</v>
      </c>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78"/>
      <c r="BF62" s="102"/>
      <c r="BG62" s="102"/>
      <c r="BH62" s="102"/>
      <c r="BI62" s="728" t="s">
        <v>54</v>
      </c>
      <c r="BJ62" s="728"/>
      <c r="BK62" s="729" t="s">
        <v>202</v>
      </c>
      <c r="BL62" s="730"/>
      <c r="BM62" s="99"/>
      <c r="BN62" s="98"/>
      <c r="BO62" s="98"/>
      <c r="BP62" s="98"/>
      <c r="BQ62" s="98"/>
      <c r="BR62" s="98"/>
    </row>
    <row r="63" spans="1:81" ht="15" customHeight="1" thickTop="1" x14ac:dyDescent="0.15">
      <c r="A63" s="98"/>
      <c r="B63" s="99"/>
      <c r="C63" s="99"/>
      <c r="D63" s="99"/>
      <c r="E63" s="99"/>
      <c r="F63" s="99"/>
      <c r="G63" s="721" t="s">
        <v>241</v>
      </c>
      <c r="H63" s="721"/>
      <c r="I63" s="721"/>
      <c r="J63" s="721"/>
      <c r="K63" s="721"/>
      <c r="L63" s="721"/>
      <c r="M63" s="721"/>
      <c r="N63" s="721"/>
      <c r="O63" s="721"/>
      <c r="P63" s="99"/>
      <c r="Q63" s="721" t="s">
        <v>126</v>
      </c>
      <c r="R63" s="721"/>
      <c r="S63" s="721"/>
      <c r="T63" s="721"/>
      <c r="U63" s="721"/>
      <c r="V63" s="721"/>
      <c r="W63" s="721"/>
      <c r="X63" s="721"/>
      <c r="Y63" s="99"/>
      <c r="Z63" s="721" t="s">
        <v>127</v>
      </c>
      <c r="AA63" s="721"/>
      <c r="AB63" s="721"/>
      <c r="AC63" s="721"/>
      <c r="AD63" s="721"/>
      <c r="AE63" s="721"/>
      <c r="AF63" s="721"/>
      <c r="AG63" s="103"/>
      <c r="AH63" s="721" t="s">
        <v>128</v>
      </c>
      <c r="AI63" s="721"/>
      <c r="AJ63" s="721"/>
      <c r="AK63" s="721"/>
      <c r="AL63" s="721"/>
      <c r="AM63" s="721"/>
      <c r="AN63" s="721"/>
      <c r="AO63" s="721"/>
      <c r="AP63" s="50"/>
      <c r="AQ63" s="99"/>
      <c r="AR63" s="99"/>
      <c r="AS63" s="99"/>
      <c r="AT63" s="99"/>
      <c r="AU63" s="99"/>
      <c r="AV63" s="99"/>
      <c r="AW63" s="99"/>
      <c r="AX63" s="99"/>
      <c r="AY63" s="79"/>
      <c r="AZ63" s="57"/>
      <c r="BA63" s="57"/>
      <c r="BB63" s="57"/>
      <c r="BC63" s="57"/>
      <c r="BD63" s="57"/>
      <c r="BE63" s="50"/>
      <c r="BF63" s="50"/>
      <c r="BG63" s="50"/>
      <c r="BH63" s="50"/>
      <c r="BI63" s="50"/>
      <c r="BJ63" s="50"/>
      <c r="BK63" s="50"/>
      <c r="BL63" s="50"/>
      <c r="BM63" s="50"/>
      <c r="BN63" s="50"/>
      <c r="BO63" s="98"/>
      <c r="BP63" s="98"/>
      <c r="BQ63" s="98"/>
      <c r="BR63" s="98"/>
    </row>
    <row r="64" spans="1:81" s="84" customFormat="1" ht="15" customHeight="1" thickBot="1" x14ac:dyDescent="0.2">
      <c r="A64" s="43"/>
      <c r="B64" s="80"/>
      <c r="C64" s="80"/>
      <c r="D64" s="80"/>
      <c r="E64" s="80"/>
      <c r="F64" s="80"/>
      <c r="G64" s="80"/>
      <c r="H64" s="80" t="s">
        <v>203</v>
      </c>
      <c r="I64" s="529" t="str">
        <f>+Z56</f>
        <v/>
      </c>
      <c r="J64" s="529"/>
      <c r="K64" s="529"/>
      <c r="L64" s="529"/>
      <c r="M64" s="529"/>
      <c r="N64" s="80" t="s">
        <v>5</v>
      </c>
      <c r="O64" s="80"/>
      <c r="P64" s="81" t="s">
        <v>204</v>
      </c>
      <c r="Q64" s="81"/>
      <c r="R64" s="529" t="str">
        <f>AD61</f>
        <v/>
      </c>
      <c r="S64" s="529"/>
      <c r="T64" s="529"/>
      <c r="U64" s="529"/>
      <c r="V64" s="529"/>
      <c r="W64" s="81" t="s">
        <v>6</v>
      </c>
      <c r="X64" s="80" t="s">
        <v>205</v>
      </c>
      <c r="Y64" s="82" t="s">
        <v>206</v>
      </c>
      <c r="Z64" s="529" t="str">
        <f>+BG61</f>
        <v/>
      </c>
      <c r="AA64" s="529"/>
      <c r="AB64" s="529"/>
      <c r="AC64" s="529"/>
      <c r="AD64" s="529"/>
      <c r="AE64" s="82" t="s">
        <v>5</v>
      </c>
      <c r="AF64" s="82" t="s">
        <v>207</v>
      </c>
      <c r="AG64" s="82"/>
      <c r="AH64" s="733" t="str">
        <f>IF($I$54="","",IF(I64*R64-Z64&lt;=0,0,I64*R64-Z64))</f>
        <v/>
      </c>
      <c r="AI64" s="733"/>
      <c r="AJ64" s="733"/>
      <c r="AK64" s="733"/>
      <c r="AL64" s="733"/>
      <c r="AM64" s="733"/>
      <c r="AN64" s="733"/>
      <c r="AO64" s="733"/>
      <c r="AP64" s="83" t="s">
        <v>5</v>
      </c>
      <c r="AQ64" s="80"/>
      <c r="AR64" s="80"/>
      <c r="AS64" s="80"/>
      <c r="AT64" s="80"/>
      <c r="AU64" s="80"/>
      <c r="AV64" s="80"/>
      <c r="AW64" s="80"/>
      <c r="AX64" s="80"/>
      <c r="AY64" s="80"/>
      <c r="AZ64" s="80"/>
      <c r="BA64" s="80"/>
      <c r="BB64" s="80"/>
      <c r="BC64" s="80"/>
      <c r="BD64" s="80"/>
      <c r="BE64" s="80"/>
      <c r="BF64" s="80"/>
      <c r="BG64" s="80"/>
      <c r="BH64" s="80"/>
      <c r="BI64" s="99"/>
      <c r="BJ64" s="99"/>
      <c r="BK64" s="50"/>
      <c r="BL64" s="50"/>
      <c r="BM64" s="50"/>
      <c r="BN64" s="50"/>
      <c r="BO64" s="43"/>
      <c r="BP64" s="43"/>
      <c r="BQ64" s="43"/>
      <c r="BR64" s="43"/>
    </row>
    <row r="65" spans="1:70" ht="7.5" customHeight="1" outlineLevel="2" thickBot="1" x14ac:dyDescent="0.2">
      <c r="A65" s="98"/>
      <c r="B65" s="133"/>
      <c r="C65" s="133"/>
      <c r="D65" s="133"/>
      <c r="E65" s="133"/>
      <c r="F65" s="133"/>
      <c r="G65" s="133"/>
      <c r="H65" s="102"/>
      <c r="I65" s="102"/>
      <c r="J65" s="102"/>
      <c r="K65" s="102"/>
      <c r="L65" s="102"/>
      <c r="M65" s="102"/>
      <c r="N65" s="102"/>
      <c r="O65" s="102"/>
      <c r="P65" s="102"/>
      <c r="Q65" s="102"/>
      <c r="R65" s="102"/>
      <c r="S65" s="102"/>
      <c r="T65" s="102"/>
      <c r="U65" s="102"/>
      <c r="V65" s="102"/>
      <c r="W65" s="102"/>
      <c r="X65" s="102"/>
      <c r="Y65" s="102"/>
      <c r="Z65" s="102"/>
      <c r="AA65" s="102"/>
      <c r="AB65" s="102"/>
      <c r="AC65" s="133"/>
      <c r="AD65" s="133"/>
      <c r="AE65" s="133"/>
      <c r="AF65" s="133"/>
      <c r="AG65" s="133"/>
      <c r="AH65" s="133"/>
      <c r="AI65" s="133"/>
      <c r="AJ65" s="133"/>
      <c r="AK65" s="133"/>
      <c r="AL65" s="133"/>
      <c r="AM65" s="85"/>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98"/>
      <c r="BQ65" s="98"/>
      <c r="BR65" s="98"/>
    </row>
    <row r="66" spans="1:70" s="136" customFormat="1" ht="9.9499999999999993" customHeight="1" thickTop="1" x14ac:dyDescent="0.1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99"/>
      <c r="BR66" s="99"/>
    </row>
    <row r="67" spans="1:70" s="136" customFormat="1" ht="18" thickBot="1" x14ac:dyDescent="0.25">
      <c r="A67" s="99"/>
      <c r="B67" s="99"/>
      <c r="C67" s="526" t="s">
        <v>129</v>
      </c>
      <c r="D67" s="526"/>
      <c r="E67" s="526"/>
      <c r="F67" s="526"/>
      <c r="G67" s="526"/>
      <c r="H67" s="526"/>
      <c r="I67" s="526"/>
      <c r="J67" s="526"/>
      <c r="K67" s="99"/>
      <c r="L67" s="99"/>
      <c r="M67" s="88" t="s">
        <v>130</v>
      </c>
      <c r="N67" s="88"/>
      <c r="O67" s="88"/>
      <c r="P67" s="88"/>
      <c r="Q67" s="19"/>
      <c r="R67" s="89"/>
      <c r="S67" s="22"/>
      <c r="T67" s="19"/>
      <c r="U67" s="19"/>
      <c r="V67" s="19"/>
      <c r="W67" s="19"/>
      <c r="X67" s="19"/>
      <c r="Y67" s="22"/>
      <c r="Z67" s="156"/>
      <c r="AA67" s="156"/>
      <c r="AB67" s="156"/>
      <c r="AC67" s="156"/>
      <c r="AD67" s="156"/>
      <c r="AE67" s="156"/>
      <c r="AF67" s="156"/>
      <c r="AG67" s="156"/>
      <c r="AH67" s="123"/>
      <c r="AI67" s="99"/>
      <c r="AJ67" s="99"/>
      <c r="AK67" s="99"/>
      <c r="AL67" s="99"/>
      <c r="AM67" s="99"/>
      <c r="AN67" s="90"/>
      <c r="AO67" s="90"/>
      <c r="AP67" s="90"/>
      <c r="AQ67" s="90"/>
      <c r="AR67" s="90"/>
      <c r="AS67" s="90"/>
      <c r="AT67" s="79"/>
      <c r="AU67" s="99"/>
      <c r="AV67" s="99"/>
      <c r="AW67" s="99"/>
      <c r="AX67" s="99"/>
      <c r="AY67" s="99"/>
      <c r="AZ67" s="22"/>
      <c r="BA67" s="137"/>
      <c r="BB67" s="137"/>
      <c r="BC67" s="137"/>
      <c r="BD67" s="137"/>
      <c r="BE67" s="137"/>
      <c r="BF67" s="137"/>
      <c r="BG67" s="137"/>
      <c r="BH67" s="99"/>
      <c r="BI67" s="99"/>
      <c r="BJ67" s="99"/>
      <c r="BK67" s="99"/>
      <c r="BL67" s="99"/>
      <c r="BM67" s="99"/>
      <c r="BN67" s="99"/>
      <c r="BO67" s="99"/>
      <c r="BP67" s="99"/>
      <c r="BQ67" s="99"/>
      <c r="BR67" s="99"/>
    </row>
    <row r="68" spans="1:70" s="136" customFormat="1" ht="8.1" customHeight="1" x14ac:dyDescent="0.15">
      <c r="A68" s="99"/>
      <c r="B68" s="99"/>
      <c r="C68" s="99"/>
      <c r="D68" s="99"/>
      <c r="E68" s="99"/>
      <c r="F68" s="99"/>
      <c r="G68" s="99"/>
      <c r="H68" s="99"/>
      <c r="I68" s="99"/>
      <c r="J68" s="99"/>
      <c r="K68" s="99"/>
      <c r="L68" s="99"/>
      <c r="M68" s="515" t="s">
        <v>261</v>
      </c>
      <c r="N68" s="516"/>
      <c r="O68" s="516"/>
      <c r="P68" s="157"/>
      <c r="Q68" s="157"/>
      <c r="R68" s="157"/>
      <c r="S68" s="519" t="s">
        <v>1</v>
      </c>
      <c r="T68" s="519"/>
      <c r="U68" s="157"/>
      <c r="V68" s="157"/>
      <c r="W68" s="157"/>
      <c r="X68" s="519"/>
      <c r="Y68" s="519"/>
      <c r="Z68" s="519" t="s">
        <v>2</v>
      </c>
      <c r="AA68" s="519"/>
      <c r="AB68" s="157"/>
      <c r="AC68" s="157"/>
      <c r="AD68" s="157"/>
      <c r="AE68" s="157"/>
      <c r="AF68" s="519" t="s">
        <v>6</v>
      </c>
      <c r="AG68" s="731"/>
      <c r="AH68" s="123"/>
      <c r="AI68" s="99"/>
      <c r="AJ68" s="99"/>
      <c r="AK68" s="99"/>
      <c r="AL68" s="99"/>
      <c r="AM68" s="99"/>
      <c r="AN68" s="723"/>
      <c r="AO68" s="723"/>
      <c r="AP68" s="723"/>
      <c r="AQ68" s="723"/>
      <c r="AR68" s="723"/>
      <c r="AS68" s="723"/>
      <c r="AT68" s="723"/>
      <c r="AU68" s="723"/>
      <c r="AV68" s="723"/>
      <c r="AW68" s="723"/>
      <c r="AX68" s="723"/>
      <c r="AY68" s="723"/>
      <c r="AZ68" s="723"/>
      <c r="BA68" s="723"/>
      <c r="BB68" s="723"/>
      <c r="BC68" s="723"/>
      <c r="BD68" s="723"/>
      <c r="BE68" s="723"/>
      <c r="BF68" s="723"/>
      <c r="BG68" s="723"/>
      <c r="BH68" s="723"/>
      <c r="BI68" s="99"/>
      <c r="BJ68" s="99"/>
      <c r="BK68" s="99"/>
      <c r="BL68" s="99"/>
      <c r="BM68" s="99"/>
      <c r="BN68" s="99"/>
      <c r="BO68" s="99"/>
      <c r="BP68" s="99"/>
      <c r="BQ68" s="99"/>
      <c r="BR68" s="99"/>
    </row>
    <row r="69" spans="1:70" s="136" customFormat="1" ht="8.1" customHeight="1" thickBot="1" x14ac:dyDescent="0.2">
      <c r="A69" s="99"/>
      <c r="B69" s="99"/>
      <c r="C69" s="99"/>
      <c r="D69" s="99"/>
      <c r="E69" s="99"/>
      <c r="F69" s="99"/>
      <c r="G69" s="99"/>
      <c r="H69" s="99"/>
      <c r="I69" s="99"/>
      <c r="J69" s="99"/>
      <c r="K69" s="99"/>
      <c r="L69" s="99"/>
      <c r="M69" s="517"/>
      <c r="N69" s="518"/>
      <c r="O69" s="518"/>
      <c r="P69" s="158"/>
      <c r="Q69" s="158"/>
      <c r="R69" s="158"/>
      <c r="S69" s="520"/>
      <c r="T69" s="520"/>
      <c r="U69" s="158"/>
      <c r="V69" s="158"/>
      <c r="W69" s="158"/>
      <c r="X69" s="520"/>
      <c r="Y69" s="520"/>
      <c r="Z69" s="520"/>
      <c r="AA69" s="520"/>
      <c r="AB69" s="158"/>
      <c r="AC69" s="158"/>
      <c r="AD69" s="158"/>
      <c r="AE69" s="158"/>
      <c r="AF69" s="520"/>
      <c r="AG69" s="732"/>
      <c r="AH69" s="123"/>
      <c r="AI69" s="99"/>
      <c r="AJ69" s="99"/>
      <c r="AK69" s="99"/>
      <c r="AL69" s="99"/>
      <c r="AM69" s="99"/>
      <c r="AN69" s="723"/>
      <c r="AO69" s="723"/>
      <c r="AP69" s="723"/>
      <c r="AQ69" s="723"/>
      <c r="AR69" s="723"/>
      <c r="AS69" s="723"/>
      <c r="AT69" s="723"/>
      <c r="AU69" s="723"/>
      <c r="AV69" s="723"/>
      <c r="AW69" s="723"/>
      <c r="AX69" s="723"/>
      <c r="AY69" s="723"/>
      <c r="AZ69" s="723"/>
      <c r="BA69" s="723"/>
      <c r="BB69" s="723"/>
      <c r="BC69" s="723"/>
      <c r="BD69" s="723"/>
      <c r="BE69" s="723"/>
      <c r="BF69" s="723"/>
      <c r="BG69" s="723"/>
      <c r="BH69" s="723"/>
      <c r="BI69" s="99"/>
      <c r="BJ69" s="99"/>
      <c r="BK69" s="99"/>
      <c r="BL69" s="99"/>
      <c r="BM69" s="99"/>
      <c r="BN69" s="99"/>
      <c r="BO69" s="99"/>
      <c r="BP69" s="99"/>
      <c r="BQ69" s="99"/>
      <c r="BR69" s="99"/>
    </row>
    <row r="70" spans="1:70" s="136" customFormat="1" ht="14.25" thickBot="1" x14ac:dyDescent="0.2">
      <c r="A70" s="99"/>
      <c r="B70" s="99"/>
      <c r="C70" s="99"/>
      <c r="D70" s="99"/>
      <c r="E70" s="99"/>
      <c r="F70" s="99"/>
      <c r="G70" s="99"/>
      <c r="H70" s="99"/>
      <c r="I70" s="99"/>
      <c r="J70" s="99"/>
      <c r="K70" s="99"/>
      <c r="L70" s="99"/>
      <c r="M70" s="88" t="s">
        <v>131</v>
      </c>
      <c r="N70" s="88"/>
      <c r="O70" s="88"/>
      <c r="P70" s="88"/>
      <c r="Q70" s="19"/>
      <c r="R70" s="89"/>
      <c r="S70" s="22"/>
      <c r="T70" s="19"/>
      <c r="U70" s="19"/>
      <c r="V70" s="19"/>
      <c r="W70" s="19"/>
      <c r="X70" s="19"/>
      <c r="Y70" s="22"/>
      <c r="Z70" s="156"/>
      <c r="AA70" s="156"/>
      <c r="AB70" s="156"/>
      <c r="AC70" s="156"/>
      <c r="AD70" s="156"/>
      <c r="AE70" s="156"/>
      <c r="AF70" s="156"/>
      <c r="AG70" s="156"/>
      <c r="AH70" s="123"/>
      <c r="AI70" s="99"/>
      <c r="AJ70" s="99"/>
      <c r="AK70" s="99"/>
      <c r="AL70" s="99"/>
      <c r="AM70" s="99"/>
      <c r="AN70" s="90"/>
      <c r="AO70" s="90"/>
      <c r="AP70" s="90"/>
      <c r="AQ70" s="90"/>
      <c r="AR70" s="90"/>
      <c r="AS70" s="90"/>
      <c r="AT70" s="79"/>
      <c r="AU70" s="99"/>
      <c r="AV70" s="99"/>
      <c r="AW70" s="99"/>
      <c r="AX70" s="99"/>
      <c r="AY70" s="99"/>
      <c r="AZ70" s="22"/>
      <c r="BA70" s="137"/>
      <c r="BB70" s="137"/>
      <c r="BC70" s="137"/>
      <c r="BD70" s="137"/>
      <c r="BE70" s="137"/>
      <c r="BF70" s="137"/>
      <c r="BG70" s="137"/>
      <c r="BH70" s="99"/>
      <c r="BI70" s="99"/>
      <c r="BJ70" s="99"/>
      <c r="BK70" s="99"/>
      <c r="BL70" s="99"/>
      <c r="BM70" s="99"/>
      <c r="BN70" s="99"/>
      <c r="BO70" s="99"/>
      <c r="BP70" s="99"/>
      <c r="BQ70" s="99"/>
      <c r="BR70" s="99"/>
    </row>
    <row r="71" spans="1:70" s="136" customFormat="1" ht="8.1" customHeight="1" x14ac:dyDescent="0.15">
      <c r="A71" s="99"/>
      <c r="B71" s="99"/>
      <c r="C71" s="99"/>
      <c r="D71" s="99"/>
      <c r="E71" s="99"/>
      <c r="F71" s="99"/>
      <c r="G71" s="99"/>
      <c r="H71" s="99"/>
      <c r="I71" s="99"/>
      <c r="J71" s="99"/>
      <c r="K71" s="99"/>
      <c r="L71" s="99"/>
      <c r="M71" s="515" t="s">
        <v>261</v>
      </c>
      <c r="N71" s="516"/>
      <c r="O71" s="516"/>
      <c r="P71" s="157"/>
      <c r="Q71" s="157"/>
      <c r="R71" s="157"/>
      <c r="S71" s="519" t="s">
        <v>1</v>
      </c>
      <c r="T71" s="519"/>
      <c r="U71" s="157"/>
      <c r="V71" s="157"/>
      <c r="W71" s="157"/>
      <c r="X71" s="519"/>
      <c r="Y71" s="519"/>
      <c r="Z71" s="519" t="s">
        <v>2</v>
      </c>
      <c r="AA71" s="519"/>
      <c r="AB71" s="157"/>
      <c r="AC71" s="157"/>
      <c r="AD71" s="157"/>
      <c r="AE71" s="157"/>
      <c r="AF71" s="519" t="s">
        <v>6</v>
      </c>
      <c r="AG71" s="731"/>
      <c r="AH71" s="123"/>
      <c r="AI71" s="99"/>
      <c r="AJ71" s="99"/>
      <c r="AK71" s="99"/>
      <c r="AL71" s="99"/>
      <c r="AM71" s="99"/>
      <c r="AN71" s="723"/>
      <c r="AO71" s="723"/>
      <c r="AP71" s="723"/>
      <c r="AQ71" s="723"/>
      <c r="AR71" s="723"/>
      <c r="AS71" s="723"/>
      <c r="AT71" s="723"/>
      <c r="AU71" s="723"/>
      <c r="AV71" s="723"/>
      <c r="AW71" s="723"/>
      <c r="AX71" s="723"/>
      <c r="AY71" s="723"/>
      <c r="AZ71" s="723"/>
      <c r="BA71" s="723"/>
      <c r="BB71" s="723"/>
      <c r="BC71" s="723"/>
      <c r="BD71" s="723"/>
      <c r="BE71" s="723"/>
      <c r="BF71" s="723"/>
      <c r="BG71" s="723"/>
      <c r="BH71" s="723"/>
      <c r="BI71" s="99"/>
      <c r="BJ71" s="99"/>
      <c r="BK71" s="99"/>
      <c r="BL71" s="99"/>
      <c r="BM71" s="99"/>
      <c r="BN71" s="99"/>
      <c r="BO71" s="99"/>
      <c r="BP71" s="99"/>
      <c r="BQ71" s="99"/>
      <c r="BR71" s="99"/>
    </row>
    <row r="72" spans="1:70" s="136" customFormat="1" ht="8.1" customHeight="1" thickBot="1" x14ac:dyDescent="0.2">
      <c r="A72" s="99"/>
      <c r="B72" s="99"/>
      <c r="C72" s="99"/>
      <c r="D72" s="99"/>
      <c r="E72" s="99"/>
      <c r="F72" s="99"/>
      <c r="G72" s="99"/>
      <c r="H72" s="99"/>
      <c r="I72" s="99"/>
      <c r="J72" s="99"/>
      <c r="K72" s="99"/>
      <c r="L72" s="99"/>
      <c r="M72" s="517"/>
      <c r="N72" s="518"/>
      <c r="O72" s="518"/>
      <c r="P72" s="158"/>
      <c r="Q72" s="158"/>
      <c r="R72" s="158"/>
      <c r="S72" s="520"/>
      <c r="T72" s="520"/>
      <c r="U72" s="158"/>
      <c r="V72" s="158"/>
      <c r="W72" s="158"/>
      <c r="X72" s="520"/>
      <c r="Y72" s="520"/>
      <c r="Z72" s="520"/>
      <c r="AA72" s="520"/>
      <c r="AB72" s="158"/>
      <c r="AC72" s="158"/>
      <c r="AD72" s="158"/>
      <c r="AE72" s="158"/>
      <c r="AF72" s="520"/>
      <c r="AG72" s="732"/>
      <c r="AH72" s="123"/>
      <c r="AI72" s="99"/>
      <c r="AJ72" s="99"/>
      <c r="AK72" s="99"/>
      <c r="AL72" s="99"/>
      <c r="AM72" s="99"/>
      <c r="AN72" s="723"/>
      <c r="AO72" s="723"/>
      <c r="AP72" s="723"/>
      <c r="AQ72" s="723"/>
      <c r="AR72" s="723"/>
      <c r="AS72" s="723"/>
      <c r="AT72" s="723"/>
      <c r="AU72" s="723"/>
      <c r="AV72" s="723"/>
      <c r="AW72" s="723"/>
      <c r="AX72" s="723"/>
      <c r="AY72" s="723"/>
      <c r="AZ72" s="723"/>
      <c r="BA72" s="723"/>
      <c r="BB72" s="723"/>
      <c r="BC72" s="723"/>
      <c r="BD72" s="723"/>
      <c r="BE72" s="723"/>
      <c r="BF72" s="723"/>
      <c r="BG72" s="723"/>
      <c r="BH72" s="723"/>
      <c r="BI72" s="99"/>
      <c r="BJ72" s="99"/>
      <c r="BK72" s="99"/>
      <c r="BL72" s="99"/>
      <c r="BM72" s="99"/>
      <c r="BN72" s="99"/>
      <c r="BO72" s="99"/>
      <c r="BP72" s="99"/>
      <c r="BQ72" s="99"/>
      <c r="BR72" s="99"/>
    </row>
    <row r="73" spans="1:70" s="136" customFormat="1" ht="16.5" customHeight="1" x14ac:dyDescent="0.15">
      <c r="A73" s="99"/>
      <c r="B73" s="99"/>
      <c r="C73" s="99"/>
      <c r="D73" s="99"/>
      <c r="E73" s="99"/>
      <c r="F73" s="99"/>
      <c r="G73" s="99"/>
      <c r="H73" s="99"/>
      <c r="I73" s="99"/>
      <c r="J73" s="99"/>
      <c r="K73" s="99"/>
      <c r="L73" s="99"/>
      <c r="M73" s="95"/>
      <c r="N73" s="95"/>
      <c r="O73" s="95"/>
      <c r="P73" s="95"/>
      <c r="Q73" s="95"/>
      <c r="R73" s="95"/>
      <c r="S73" s="95"/>
      <c r="T73" s="95"/>
      <c r="U73" s="95"/>
      <c r="V73" s="95"/>
      <c r="W73" s="95"/>
      <c r="X73" s="95"/>
      <c r="Y73" s="95"/>
      <c r="Z73" s="95"/>
      <c r="AA73" s="95"/>
      <c r="AB73" s="95"/>
      <c r="AC73" s="95"/>
      <c r="AD73" s="95"/>
      <c r="AE73" s="95"/>
      <c r="AF73" s="95"/>
      <c r="AG73" s="95"/>
      <c r="AH73" s="123"/>
      <c r="AI73" s="99"/>
      <c r="AJ73" s="99"/>
      <c r="AK73" s="99"/>
      <c r="AL73" s="99"/>
      <c r="AM73" s="99"/>
      <c r="AN73" s="95"/>
      <c r="AO73" s="95"/>
      <c r="AP73" s="95"/>
      <c r="AQ73" s="95"/>
      <c r="AR73" s="95"/>
      <c r="AS73" s="95"/>
      <c r="AT73" s="95"/>
      <c r="AU73" s="95"/>
      <c r="AV73" s="95"/>
      <c r="AW73" s="95"/>
      <c r="AX73" s="95"/>
      <c r="AY73" s="95"/>
      <c r="AZ73" s="95"/>
      <c r="BA73" s="95"/>
      <c r="BB73" s="95"/>
      <c r="BC73" s="95"/>
      <c r="BD73" s="95"/>
      <c r="BE73" s="95"/>
      <c r="BF73" s="95"/>
      <c r="BG73" s="95"/>
      <c r="BH73" s="95"/>
      <c r="BI73" s="99"/>
      <c r="BJ73" s="99"/>
      <c r="BK73" s="99"/>
      <c r="BL73" s="99"/>
      <c r="BM73" s="99"/>
      <c r="BN73" s="99"/>
      <c r="BO73" s="99"/>
      <c r="BP73" s="99"/>
      <c r="BQ73" s="99"/>
      <c r="BR73" s="99"/>
    </row>
    <row r="74" spans="1:70" s="136" customFormat="1" ht="18.75" customHeight="1" x14ac:dyDescent="0.15">
      <c r="A74" s="99"/>
      <c r="B74" s="99"/>
      <c r="C74" s="99"/>
      <c r="D74" s="99"/>
      <c r="E74" s="99"/>
      <c r="F74" s="99"/>
      <c r="G74" s="99"/>
      <c r="H74" s="99"/>
      <c r="I74" s="99"/>
      <c r="J74" s="99"/>
      <c r="K74" s="99"/>
      <c r="L74" s="99"/>
      <c r="M74" s="95"/>
      <c r="N74" s="95"/>
      <c r="O74" s="95"/>
      <c r="P74" s="95"/>
      <c r="Q74" s="95"/>
      <c r="R74" s="95"/>
      <c r="S74" s="95"/>
      <c r="T74" s="95"/>
      <c r="U74" s="95"/>
      <c r="V74" s="95"/>
      <c r="W74" s="95"/>
      <c r="X74" s="95"/>
      <c r="Y74" s="95"/>
      <c r="Z74" s="95"/>
      <c r="AA74" s="95"/>
      <c r="AB74" s="95"/>
      <c r="AC74" s="95"/>
      <c r="AD74" s="95"/>
      <c r="AE74" s="95"/>
      <c r="AF74" s="95"/>
      <c r="AG74" s="95"/>
      <c r="AH74" s="123"/>
      <c r="AI74" s="99"/>
      <c r="AJ74" s="99"/>
      <c r="AK74" s="99"/>
      <c r="AL74" s="99"/>
      <c r="AM74" s="99"/>
      <c r="AN74" s="95"/>
      <c r="AO74" s="95"/>
      <c r="AP74" s="95"/>
      <c r="AQ74" s="95"/>
      <c r="AR74" s="95"/>
      <c r="AS74" s="95"/>
      <c r="AT74" s="95"/>
      <c r="AU74" s="95"/>
      <c r="AV74" s="95"/>
      <c r="AW74" s="95"/>
      <c r="AX74" s="95"/>
      <c r="AY74" s="95"/>
      <c r="AZ74" s="95"/>
      <c r="BA74" s="95"/>
      <c r="BB74" s="95"/>
      <c r="BC74" s="95"/>
      <c r="BD74" s="95"/>
      <c r="BE74" s="95"/>
      <c r="BF74" s="95"/>
      <c r="BG74" s="95"/>
      <c r="BH74" s="95"/>
      <c r="BI74" s="99"/>
      <c r="BJ74" s="99"/>
      <c r="BK74" s="99"/>
      <c r="BL74" s="99"/>
      <c r="BM74" s="99"/>
      <c r="BN74" s="99"/>
      <c r="BO74" s="99"/>
      <c r="BP74" s="99"/>
      <c r="BQ74" s="99"/>
      <c r="BR74" s="99"/>
    </row>
    <row r="75" spans="1:70" s="136" customFormat="1" ht="0.75" customHeight="1" x14ac:dyDescent="0.15">
      <c r="A75" s="112" t="s">
        <v>233</v>
      </c>
      <c r="B75" s="112"/>
      <c r="C75" s="112" t="s">
        <v>243</v>
      </c>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row>
    <row r="76" spans="1:70" s="136" customFormat="1" ht="15" hidden="1" customHeight="1" x14ac:dyDescent="0.15">
      <c r="A76" s="103" t="s">
        <v>234</v>
      </c>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row>
    <row r="77" spans="1:70" ht="23.25" hidden="1" customHeight="1" x14ac:dyDescent="0.15">
      <c r="A77" s="138" t="s">
        <v>235</v>
      </c>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8"/>
      <c r="BB77" s="138"/>
      <c r="BC77" s="138"/>
      <c r="BD77" s="138"/>
      <c r="BE77" s="138"/>
      <c r="BF77" s="138"/>
      <c r="BG77" s="138"/>
      <c r="BH77" s="138"/>
      <c r="BI77" s="138"/>
      <c r="BJ77" s="138"/>
      <c r="BK77" s="138"/>
      <c r="BL77" s="138"/>
      <c r="BM77" s="138"/>
      <c r="BN77" s="138"/>
      <c r="BO77" s="138"/>
      <c r="BP77" s="138"/>
      <c r="BQ77" s="138"/>
      <c r="BR77" s="138"/>
    </row>
    <row r="78" spans="1:70" ht="0.75" customHeight="1" x14ac:dyDescent="0.15">
      <c r="A78" s="98">
        <v>0</v>
      </c>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99"/>
      <c r="BE78" s="99"/>
      <c r="BF78" s="99"/>
      <c r="BG78" s="99"/>
      <c r="BH78" s="99"/>
      <c r="BI78" s="99"/>
      <c r="BJ78" s="99"/>
      <c r="BK78" s="99"/>
      <c r="BL78" s="99"/>
      <c r="BM78" s="99"/>
    </row>
    <row r="79" spans="1:70" ht="19.5" hidden="1" customHeight="1" x14ac:dyDescent="0.15">
      <c r="A79" s="98">
        <v>8</v>
      </c>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99"/>
      <c r="BF79" s="99"/>
      <c r="BG79" s="99"/>
      <c r="BH79" s="99"/>
      <c r="BI79" s="99"/>
      <c r="BJ79" s="99"/>
      <c r="BK79" s="99"/>
      <c r="BL79" s="99"/>
      <c r="BM79" s="99"/>
    </row>
    <row r="80" spans="1:70" ht="19.5" hidden="1" customHeight="1" x14ac:dyDescent="0.15">
      <c r="A80" s="98">
        <v>10</v>
      </c>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row>
    <row r="81" spans="1:65" ht="20.100000000000001" customHeight="1" x14ac:dyDescent="0.15">
      <c r="A81" s="98"/>
      <c r="B81" s="99"/>
      <c r="C81" s="159" t="s">
        <v>261</v>
      </c>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c r="BE81" s="99"/>
      <c r="BF81" s="99"/>
      <c r="BG81" s="99"/>
      <c r="BH81" s="99"/>
      <c r="BI81" s="99"/>
      <c r="BJ81" s="99"/>
      <c r="BK81" s="99"/>
      <c r="BL81" s="99"/>
      <c r="BM81" s="99"/>
    </row>
    <row r="82" spans="1:65" ht="20.100000000000001" customHeight="1" x14ac:dyDescent="0.15">
      <c r="A82" s="98"/>
      <c r="B82" s="99"/>
      <c r="C82" s="159">
        <v>0</v>
      </c>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row>
    <row r="83" spans="1:65" ht="20.100000000000001" customHeight="1" x14ac:dyDescent="0.15">
      <c r="A83" s="98"/>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row>
  </sheetData>
  <mergeCells count="376">
    <mergeCell ref="A5:BR6"/>
    <mergeCell ref="AE34:AI34"/>
    <mergeCell ref="AE35:AI35"/>
    <mergeCell ref="AS34:AW34"/>
    <mergeCell ref="AS35:AW35"/>
    <mergeCell ref="G18:P18"/>
    <mergeCell ref="G19:P19"/>
    <mergeCell ref="K20:P20"/>
    <mergeCell ref="G21:J21"/>
    <mergeCell ref="BK12:BN12"/>
    <mergeCell ref="W9:X10"/>
    <mergeCell ref="AN9:AQ10"/>
    <mergeCell ref="AR9:BJ10"/>
    <mergeCell ref="AF10:AL11"/>
    <mergeCell ref="AN11:AQ11"/>
    <mergeCell ref="AR12:BJ12"/>
    <mergeCell ref="AE12:AM12"/>
    <mergeCell ref="AN12:AQ12"/>
    <mergeCell ref="AE22:AP22"/>
    <mergeCell ref="AE32:AI32"/>
    <mergeCell ref="AK32:AL32"/>
    <mergeCell ref="AS32:AW32"/>
    <mergeCell ref="AN31:AQ31"/>
    <mergeCell ref="AN32:AQ32"/>
    <mergeCell ref="C60:D60"/>
    <mergeCell ref="G23:J23"/>
    <mergeCell ref="K23:P23"/>
    <mergeCell ref="G26:P26"/>
    <mergeCell ref="G24:J24"/>
    <mergeCell ref="K24:P24"/>
    <mergeCell ref="G25:P25"/>
    <mergeCell ref="I36:L36"/>
    <mergeCell ref="M36:P36"/>
    <mergeCell ref="G28:H32"/>
    <mergeCell ref="I35:L35"/>
    <mergeCell ref="G33:H36"/>
    <mergeCell ref="I33:L33"/>
    <mergeCell ref="M29:P29"/>
    <mergeCell ref="I34:L34"/>
    <mergeCell ref="M34:P34"/>
    <mergeCell ref="M33:P33"/>
    <mergeCell ref="I41:J41"/>
    <mergeCell ref="L41:M41"/>
    <mergeCell ref="O41:P41"/>
    <mergeCell ref="O43:P43"/>
    <mergeCell ref="G41:H41"/>
    <mergeCell ref="C26:E26"/>
    <mergeCell ref="D23:E24"/>
    <mergeCell ref="C57:E57"/>
    <mergeCell ref="G50:H51"/>
    <mergeCell ref="I50:BB51"/>
    <mergeCell ref="I54:M54"/>
    <mergeCell ref="P54:X54"/>
    <mergeCell ref="Z54:AE54"/>
    <mergeCell ref="C52:D52"/>
    <mergeCell ref="C53:D53"/>
    <mergeCell ref="C54:D54"/>
    <mergeCell ref="Z56:AE56"/>
    <mergeCell ref="Z64:AD64"/>
    <mergeCell ref="G63:O63"/>
    <mergeCell ref="AW59:BB59"/>
    <mergeCell ref="O60:P60"/>
    <mergeCell ref="Z59:AC59"/>
    <mergeCell ref="Q60:R60"/>
    <mergeCell ref="Z60:AC60"/>
    <mergeCell ref="AD59:AF59"/>
    <mergeCell ref="O59:P59"/>
    <mergeCell ref="H59:I59"/>
    <mergeCell ref="O58:P58"/>
    <mergeCell ref="Q58:R58"/>
    <mergeCell ref="O56:P56"/>
    <mergeCell ref="Z58:AC58"/>
    <mergeCell ref="AN71:BH72"/>
    <mergeCell ref="AD61:AF61"/>
    <mergeCell ref="AW61:BB61"/>
    <mergeCell ref="BG61:BK61"/>
    <mergeCell ref="BE61:BF61"/>
    <mergeCell ref="BI62:BJ62"/>
    <mergeCell ref="BK62:BL62"/>
    <mergeCell ref="AF68:AG69"/>
    <mergeCell ref="AF71:AG72"/>
    <mergeCell ref="AN68:BH69"/>
    <mergeCell ref="BG59:BK59"/>
    <mergeCell ref="BG60:BK60"/>
    <mergeCell ref="AW60:BB60"/>
    <mergeCell ref="Q63:X63"/>
    <mergeCell ref="Z63:AF63"/>
    <mergeCell ref="AH63:AO63"/>
    <mergeCell ref="AH64:AO64"/>
    <mergeCell ref="Q59:R59"/>
    <mergeCell ref="AD60:AF60"/>
    <mergeCell ref="X71:Y72"/>
    <mergeCell ref="AC49:AD49"/>
    <mergeCell ref="C58:D58"/>
    <mergeCell ref="BF49:BG49"/>
    <mergeCell ref="AY48:BE48"/>
    <mergeCell ref="R43:T43"/>
    <mergeCell ref="U43:AB43"/>
    <mergeCell ref="AC47:AD47"/>
    <mergeCell ref="W48:AB48"/>
    <mergeCell ref="AS49:AX49"/>
    <mergeCell ref="AK48:AP48"/>
    <mergeCell ref="AQ48:AR48"/>
    <mergeCell ref="AQ49:AR49"/>
    <mergeCell ref="AE48:AJ48"/>
    <mergeCell ref="E47:H49"/>
    <mergeCell ref="I47:P47"/>
    <mergeCell ref="Q47:V47"/>
    <mergeCell ref="W47:AB47"/>
    <mergeCell ref="I48:P48"/>
    <mergeCell ref="AE49:AJ49"/>
    <mergeCell ref="L43:M43"/>
    <mergeCell ref="BE56:BL57"/>
    <mergeCell ref="AW58:BB58"/>
    <mergeCell ref="BG58:BK58"/>
    <mergeCell ref="AD58:AF58"/>
    <mergeCell ref="AY32:AZ32"/>
    <mergeCell ref="AK49:AP49"/>
    <mergeCell ref="AS48:AX48"/>
    <mergeCell ref="AQ47:AR47"/>
    <mergeCell ref="T46:AM46"/>
    <mergeCell ref="AS47:AX47"/>
    <mergeCell ref="AC48:AD48"/>
    <mergeCell ref="BB32:BE32"/>
    <mergeCell ref="R41:T41"/>
    <mergeCell ref="U41:AB41"/>
    <mergeCell ref="AK47:AP47"/>
    <mergeCell ref="AY47:BE47"/>
    <mergeCell ref="BE37:BF37"/>
    <mergeCell ref="AS37:AT37"/>
    <mergeCell ref="BF47:BG47"/>
    <mergeCell ref="AE36:AI36"/>
    <mergeCell ref="AE47:AJ47"/>
    <mergeCell ref="AK34:AL34"/>
    <mergeCell ref="AE33:AI33"/>
    <mergeCell ref="U42:AB42"/>
    <mergeCell ref="AK36:AL36"/>
    <mergeCell ref="BF48:BG48"/>
    <mergeCell ref="Q49:V49"/>
    <mergeCell ref="W49:AB49"/>
    <mergeCell ref="R40:T40"/>
    <mergeCell ref="G12:P12"/>
    <mergeCell ref="Q13:AD14"/>
    <mergeCell ref="Q12:AD12"/>
    <mergeCell ref="AC37:AD37"/>
    <mergeCell ref="G37:P37"/>
    <mergeCell ref="M35:P35"/>
    <mergeCell ref="G27:L27"/>
    <mergeCell ref="U40:AB40"/>
    <mergeCell ref="G40:Q40"/>
    <mergeCell ref="G39:M39"/>
    <mergeCell ref="S37:AB37"/>
    <mergeCell ref="Z32:AC32"/>
    <mergeCell ref="Z33:AC33"/>
    <mergeCell ref="Z34:AC34"/>
    <mergeCell ref="W36:X36"/>
    <mergeCell ref="Q36:U36"/>
    <mergeCell ref="Q32:U32"/>
    <mergeCell ref="W32:X32"/>
    <mergeCell ref="Q33:U33"/>
    <mergeCell ref="W33:X33"/>
    <mergeCell ref="Q26:U27"/>
    <mergeCell ref="Q31:U31"/>
    <mergeCell ref="Z36:AC36"/>
    <mergeCell ref="AY49:BE49"/>
    <mergeCell ref="AS36:AW36"/>
    <mergeCell ref="AY36:AZ36"/>
    <mergeCell ref="BB36:BE36"/>
    <mergeCell ref="BB33:BE33"/>
    <mergeCell ref="AN36:AQ36"/>
    <mergeCell ref="AY33:AZ33"/>
    <mergeCell ref="BB35:BE35"/>
    <mergeCell ref="AN34:AQ34"/>
    <mergeCell ref="AU37:BD37"/>
    <mergeCell ref="AY35:AZ35"/>
    <mergeCell ref="AN35:AQ35"/>
    <mergeCell ref="AS33:AW33"/>
    <mergeCell ref="AN33:AQ33"/>
    <mergeCell ref="AE37:AF37"/>
    <mergeCell ref="AG37:AP37"/>
    <mergeCell ref="Q35:U35"/>
    <mergeCell ref="W35:X35"/>
    <mergeCell ref="Z35:AC35"/>
    <mergeCell ref="AK35:AL35"/>
    <mergeCell ref="AQ37:AR37"/>
    <mergeCell ref="BB34:BE34"/>
    <mergeCell ref="AY34:AZ34"/>
    <mergeCell ref="Q34:U34"/>
    <mergeCell ref="W34:X34"/>
    <mergeCell ref="Q37:R37"/>
    <mergeCell ref="AK33:AL33"/>
    <mergeCell ref="AS30:AW30"/>
    <mergeCell ref="AS31:AW31"/>
    <mergeCell ref="Z30:AC30"/>
    <mergeCell ref="AN29:AQ29"/>
    <mergeCell ref="AN30:AQ30"/>
    <mergeCell ref="AE31:AI31"/>
    <mergeCell ref="AK29:AL29"/>
    <mergeCell ref="AK30:AL30"/>
    <mergeCell ref="AS29:AW29"/>
    <mergeCell ref="AK31:AL31"/>
    <mergeCell ref="D27:E28"/>
    <mergeCell ref="M27:P27"/>
    <mergeCell ref="W28:X28"/>
    <mergeCell ref="I32:L32"/>
    <mergeCell ref="M32:P32"/>
    <mergeCell ref="I31:L31"/>
    <mergeCell ref="M31:P31"/>
    <mergeCell ref="W29:X29"/>
    <mergeCell ref="W30:X30"/>
    <mergeCell ref="I28:L28"/>
    <mergeCell ref="M28:P28"/>
    <mergeCell ref="I29:L29"/>
    <mergeCell ref="Z28:AC28"/>
    <mergeCell ref="AE28:AI28"/>
    <mergeCell ref="AK28:AL28"/>
    <mergeCell ref="AN28:AQ28"/>
    <mergeCell ref="AY30:AZ30"/>
    <mergeCell ref="AY31:AZ31"/>
    <mergeCell ref="AY26:BF27"/>
    <mergeCell ref="Q29:U29"/>
    <mergeCell ref="I30:L30"/>
    <mergeCell ref="M30:P30"/>
    <mergeCell ref="Q30:U30"/>
    <mergeCell ref="Q28:U28"/>
    <mergeCell ref="AY29:AZ29"/>
    <mergeCell ref="BB29:BE29"/>
    <mergeCell ref="AE24:AP24"/>
    <mergeCell ref="BG22:BP24"/>
    <mergeCell ref="Q23:AB23"/>
    <mergeCell ref="AC23:AD23"/>
    <mergeCell ref="AQ23:AR23"/>
    <mergeCell ref="Q22:AB22"/>
    <mergeCell ref="AC22:AD22"/>
    <mergeCell ref="BG26:BP26"/>
    <mergeCell ref="AQ25:AR25"/>
    <mergeCell ref="AS25:AT25"/>
    <mergeCell ref="AU25:BD25"/>
    <mergeCell ref="BE25:BF25"/>
    <mergeCell ref="AK26:AR27"/>
    <mergeCell ref="AS26:AW27"/>
    <mergeCell ref="AX26:AX27"/>
    <mergeCell ref="Q25:R25"/>
    <mergeCell ref="S25:AB25"/>
    <mergeCell ref="AC25:AD25"/>
    <mergeCell ref="AE25:AF25"/>
    <mergeCell ref="AG25:AP25"/>
    <mergeCell ref="AJ26:AJ27"/>
    <mergeCell ref="AE26:AI27"/>
    <mergeCell ref="V26:V27"/>
    <mergeCell ref="W26:AD27"/>
    <mergeCell ref="C22:E22"/>
    <mergeCell ref="AQ22:AR22"/>
    <mergeCell ref="AS23:BD23"/>
    <mergeCell ref="AS22:BD22"/>
    <mergeCell ref="G22:J22"/>
    <mergeCell ref="K22:P22"/>
    <mergeCell ref="BE21:BF21"/>
    <mergeCell ref="AS21:BD21"/>
    <mergeCell ref="Q21:AB21"/>
    <mergeCell ref="AC21:AD21"/>
    <mergeCell ref="AQ21:AR21"/>
    <mergeCell ref="BE22:BF22"/>
    <mergeCell ref="K21:P21"/>
    <mergeCell ref="BE23:BF23"/>
    <mergeCell ref="AE23:AP23"/>
    <mergeCell ref="BG19:BP20"/>
    <mergeCell ref="AS17:AT17"/>
    <mergeCell ref="AU17:BD17"/>
    <mergeCell ref="BE17:BF17"/>
    <mergeCell ref="BE18:BF18"/>
    <mergeCell ref="BG15:BP18"/>
    <mergeCell ref="AZ15:AZ16"/>
    <mergeCell ref="BA15:BB15"/>
    <mergeCell ref="AS15:AT16"/>
    <mergeCell ref="AU18:BD18"/>
    <mergeCell ref="AU15:AV16"/>
    <mergeCell ref="AW15:AW16"/>
    <mergeCell ref="AX15:AY16"/>
    <mergeCell ref="AS19:BF20"/>
    <mergeCell ref="C18:E19"/>
    <mergeCell ref="S18:AB18"/>
    <mergeCell ref="AC18:AD18"/>
    <mergeCell ref="AL15:AL16"/>
    <mergeCell ref="Y16:Z16"/>
    <mergeCell ref="AI15:AI16"/>
    <mergeCell ref="AJ15:AK16"/>
    <mergeCell ref="Y15:Z15"/>
    <mergeCell ref="Q17:R17"/>
    <mergeCell ref="S17:AB17"/>
    <mergeCell ref="AE19:AR20"/>
    <mergeCell ref="X15:X16"/>
    <mergeCell ref="AG17:AP17"/>
    <mergeCell ref="AQ17:AR17"/>
    <mergeCell ref="AQ18:AR18"/>
    <mergeCell ref="AC17:AD17"/>
    <mergeCell ref="AE17:AF17"/>
    <mergeCell ref="A20:C20"/>
    <mergeCell ref="D20:E21"/>
    <mergeCell ref="AE21:AP21"/>
    <mergeCell ref="G20:J20"/>
    <mergeCell ref="Q15:R16"/>
    <mergeCell ref="AE15:AF16"/>
    <mergeCell ref="AG15:AH16"/>
    <mergeCell ref="K7:M7"/>
    <mergeCell ref="C1:BP2"/>
    <mergeCell ref="G3:BN3"/>
    <mergeCell ref="AM16:AN16"/>
    <mergeCell ref="J9:L10"/>
    <mergeCell ref="M9:N10"/>
    <mergeCell ref="S9:T10"/>
    <mergeCell ref="U9:V10"/>
    <mergeCell ref="AR13:BJ13"/>
    <mergeCell ref="R7:S7"/>
    <mergeCell ref="N7:O7"/>
    <mergeCell ref="P7:Q7"/>
    <mergeCell ref="O9:P10"/>
    <mergeCell ref="Q9:R10"/>
    <mergeCell ref="G13:P14"/>
    <mergeCell ref="AR11:BJ11"/>
    <mergeCell ref="C15:E15"/>
    <mergeCell ref="S15:T16"/>
    <mergeCell ref="U15:U16"/>
    <mergeCell ref="V15:W16"/>
    <mergeCell ref="D16:E17"/>
    <mergeCell ref="G15:P16"/>
    <mergeCell ref="G17:P17"/>
    <mergeCell ref="AM15:AN15"/>
    <mergeCell ref="Z71:AA72"/>
    <mergeCell ref="O42:P42"/>
    <mergeCell ref="BA16:BB16"/>
    <mergeCell ref="M68:O69"/>
    <mergeCell ref="S68:T69"/>
    <mergeCell ref="X68:Y69"/>
    <mergeCell ref="Z68:AA69"/>
    <mergeCell ref="AG18:AP18"/>
    <mergeCell ref="Q19:AD20"/>
    <mergeCell ref="Q24:AB24"/>
    <mergeCell ref="AC24:AD24"/>
    <mergeCell ref="AQ24:AR24"/>
    <mergeCell ref="AS24:BD24"/>
    <mergeCell ref="BB28:BE28"/>
    <mergeCell ref="W31:X31"/>
    <mergeCell ref="Z31:AC31"/>
    <mergeCell ref="Z29:AC29"/>
    <mergeCell ref="AE29:AI29"/>
    <mergeCell ref="AS28:AW28"/>
    <mergeCell ref="AY28:AZ28"/>
    <mergeCell ref="BB30:BE30"/>
    <mergeCell ref="BB31:BE31"/>
    <mergeCell ref="AE30:AI30"/>
    <mergeCell ref="BE24:BF24"/>
    <mergeCell ref="G43:H43"/>
    <mergeCell ref="I42:J42"/>
    <mergeCell ref="I43:J43"/>
    <mergeCell ref="L42:M42"/>
    <mergeCell ref="M71:O72"/>
    <mergeCell ref="S71:T72"/>
    <mergeCell ref="R42:T42"/>
    <mergeCell ref="G42:H42"/>
    <mergeCell ref="Q48:V48"/>
    <mergeCell ref="Q56:R56"/>
    <mergeCell ref="I49:P49"/>
    <mergeCell ref="C67:J67"/>
    <mergeCell ref="H60:I60"/>
    <mergeCell ref="J60:N60"/>
    <mergeCell ref="J59:N59"/>
    <mergeCell ref="I64:M64"/>
    <mergeCell ref="R64:V64"/>
    <mergeCell ref="J58:N58"/>
    <mergeCell ref="I56:M56"/>
    <mergeCell ref="S56:W56"/>
    <mergeCell ref="C51:D51"/>
    <mergeCell ref="H58:I58"/>
    <mergeCell ref="C55:D55"/>
    <mergeCell ref="C59:D59"/>
  </mergeCells>
  <phoneticPr fontId="1"/>
  <dataValidations count="3">
    <dataValidation type="list" allowBlank="1" showInputMessage="1" showErrorMessage="1" sqref="C1:BP2" xr:uid="{00000000-0002-0000-0100-000000000000}">
      <formula1>$A$75:$A$77</formula1>
    </dataValidation>
    <dataValidation type="list" allowBlank="1" showInputMessage="1" showErrorMessage="1" sqref="S18:AB18 AG18:AP18 AU18:BD18" xr:uid="{00000000-0002-0000-0100-000001000000}">
      <formula1>$A$78:$A$80</formula1>
    </dataValidation>
    <dataValidation type="list" allowBlank="1" showInputMessage="1" showErrorMessage="1" sqref="C83 K7:M7 J9:L10 Q15:R16 AE15:AF16 AS15:AT16 M68:O69 M71:O72 G41:H43" xr:uid="{00000000-0002-0000-0100-000002000000}">
      <formula1>$C$81:$C$82</formula1>
    </dataValidation>
  </dataValidations>
  <pageMargins left="0.19685039370078741" right="0.19685039370078741" top="0.39370078740157483" bottom="0.19685039370078741" header="0.41" footer="0.2"/>
  <pageSetup paperSize="9" scale="8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sheetPr>
  <dimension ref="A1:CD79"/>
  <sheetViews>
    <sheetView showGridLines="0" showRowColHeaders="0" showOutlineSymbols="0" view="pageBreakPreview" topLeftCell="B22" zoomScaleNormal="100" zoomScaleSheetLayoutView="100" workbookViewId="0">
      <selection activeCell="AE13" sqref="AE13"/>
    </sheetView>
  </sheetViews>
  <sheetFormatPr defaultRowHeight="13.5" outlineLevelRow="2" outlineLevelCol="2" x14ac:dyDescent="0.15"/>
  <cols>
    <col min="1" max="1" width="2.875" style="10" customWidth="1"/>
    <col min="2" max="2" width="1.875" style="10" customWidth="1"/>
    <col min="3" max="4" width="3.375" style="10" customWidth="1"/>
    <col min="5" max="5" width="6.25" style="10" customWidth="1" outlineLevel="1"/>
    <col min="6" max="7" width="1.75" style="10" customWidth="1" outlineLevel="1"/>
    <col min="8" max="8" width="2" style="10" customWidth="1" outlineLevel="1"/>
    <col min="9" max="12" width="1.375" style="10" customWidth="1" outlineLevel="1"/>
    <col min="13" max="13" width="1.5" style="10" customWidth="1" outlineLevel="2"/>
    <col min="14" max="16" width="1.375" style="10" customWidth="1" outlineLevel="2"/>
    <col min="17" max="17" width="1.75" style="10" customWidth="1" outlineLevel="1"/>
    <col min="18" max="18" width="1.5" style="10" customWidth="1" outlineLevel="1"/>
    <col min="19" max="20" width="1.25" style="10" customWidth="1" outlineLevel="1"/>
    <col min="21" max="21" width="1.375" style="10" customWidth="1" outlineLevel="1"/>
    <col min="22" max="22" width="1.25" style="10" customWidth="1" outlineLevel="1"/>
    <col min="23" max="23" width="2" style="10" customWidth="1" outlineLevel="1"/>
    <col min="24" max="24" width="1.375" style="10" customWidth="1" outlineLevel="1"/>
    <col min="25" max="25" width="1.25" style="10" customWidth="1" outlineLevel="1"/>
    <col min="26" max="26" width="1.25" style="10" customWidth="1"/>
    <col min="27" max="27" width="1.625" style="10" customWidth="1"/>
    <col min="28" max="28" width="1.75" style="10" customWidth="1"/>
    <col min="29" max="30" width="1.375" style="10" customWidth="1"/>
    <col min="31" max="31" width="2.125" style="10" customWidth="1"/>
    <col min="32" max="32" width="1.75" style="10" customWidth="1"/>
    <col min="33" max="33" width="1.25" style="10" customWidth="1"/>
    <col min="34" max="34" width="1.5" style="91" customWidth="1"/>
    <col min="35" max="35" width="1.375" style="10" customWidth="1"/>
    <col min="36" max="36" width="1.25" style="10" customWidth="1"/>
    <col min="37" max="39" width="1.5" style="10" customWidth="1"/>
    <col min="40" max="40" width="1.125" style="10" customWidth="1"/>
    <col min="41" max="41" width="1.75" style="10" customWidth="1"/>
    <col min="42" max="42" width="1.875" style="10" customWidth="1"/>
    <col min="43" max="43" width="1.125" style="10" customWidth="1"/>
    <col min="44" max="46" width="1.5" style="10" customWidth="1"/>
    <col min="47" max="47" width="1.25" style="10" customWidth="1"/>
    <col min="48" max="53" width="1.5" style="10" customWidth="1"/>
    <col min="54" max="54" width="1.25" style="10" customWidth="1"/>
    <col min="55" max="55" width="1.75" style="10" customWidth="1"/>
    <col min="56" max="58" width="1.375" style="10" customWidth="1"/>
    <col min="59" max="62" width="1.25" style="10" customWidth="1"/>
    <col min="63" max="63" width="1.625" style="10" customWidth="1"/>
    <col min="64" max="64" width="1.25" style="10" customWidth="1"/>
    <col min="65" max="65" width="1" style="10" customWidth="1"/>
    <col min="66" max="66" width="1.375" style="10" customWidth="1"/>
    <col min="67" max="67" width="2" style="10" customWidth="1"/>
    <col min="68" max="68" width="1.25" style="10" customWidth="1"/>
    <col min="69" max="70" width="1.625" style="10" customWidth="1"/>
    <col min="71" max="98" width="4.625" style="10" customWidth="1"/>
    <col min="99" max="16384" width="9" style="10"/>
  </cols>
  <sheetData>
    <row r="1" spans="1:82" ht="13.5" customHeight="1" x14ac:dyDescent="0.15">
      <c r="A1" s="94"/>
      <c r="B1" s="856" t="s">
        <v>133</v>
      </c>
      <c r="C1" s="857"/>
      <c r="D1" s="857"/>
      <c r="E1" s="858"/>
      <c r="F1" s="9"/>
      <c r="G1" s="862" t="s">
        <v>160</v>
      </c>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c r="AI1" s="862"/>
      <c r="AJ1" s="862"/>
      <c r="AK1" s="862"/>
      <c r="AL1" s="862"/>
      <c r="AM1" s="862"/>
      <c r="AN1" s="862"/>
      <c r="AO1" s="862"/>
      <c r="AP1" s="862"/>
      <c r="AQ1" s="862"/>
      <c r="AR1" s="862"/>
      <c r="AS1" s="862"/>
      <c r="AT1" s="862"/>
      <c r="AU1" s="862"/>
      <c r="AV1" s="862"/>
      <c r="AW1" s="862"/>
      <c r="AX1" s="862"/>
      <c r="AY1" s="862"/>
      <c r="AZ1" s="862"/>
      <c r="BA1" s="862"/>
      <c r="BB1" s="862"/>
      <c r="BC1" s="862"/>
      <c r="BD1" s="862"/>
      <c r="BE1" s="862"/>
      <c r="BF1" s="862"/>
      <c r="BG1" s="862"/>
      <c r="BH1" s="862"/>
      <c r="BI1" s="862"/>
      <c r="BJ1" s="862"/>
      <c r="BK1" s="862"/>
      <c r="BL1" s="862"/>
      <c r="BM1" s="862"/>
      <c r="BN1" s="862"/>
      <c r="BO1" s="862"/>
      <c r="BP1" s="862"/>
      <c r="BQ1" s="862"/>
      <c r="BR1" s="862"/>
    </row>
    <row r="2" spans="1:82" ht="14.25" customHeight="1" x14ac:dyDescent="0.15">
      <c r="A2" s="139"/>
      <c r="B2" s="859"/>
      <c r="C2" s="860"/>
      <c r="D2" s="860"/>
      <c r="E2" s="861"/>
      <c r="F2" s="9"/>
      <c r="G2" s="862"/>
      <c r="H2" s="862"/>
      <c r="I2" s="862"/>
      <c r="J2" s="862"/>
      <c r="K2" s="862"/>
      <c r="L2" s="862"/>
      <c r="M2" s="862"/>
      <c r="N2" s="862"/>
      <c r="O2" s="862"/>
      <c r="P2" s="862"/>
      <c r="Q2" s="862"/>
      <c r="R2" s="862"/>
      <c r="S2" s="862"/>
      <c r="T2" s="862"/>
      <c r="U2" s="862"/>
      <c r="V2" s="862"/>
      <c r="W2" s="862"/>
      <c r="X2" s="862"/>
      <c r="Y2" s="862"/>
      <c r="Z2" s="862"/>
      <c r="AA2" s="862"/>
      <c r="AB2" s="862"/>
      <c r="AC2" s="862"/>
      <c r="AD2" s="862"/>
      <c r="AE2" s="862"/>
      <c r="AF2" s="862"/>
      <c r="AG2" s="862"/>
      <c r="AH2" s="862"/>
      <c r="AI2" s="862"/>
      <c r="AJ2" s="862"/>
      <c r="AK2" s="862"/>
      <c r="AL2" s="862"/>
      <c r="AM2" s="862"/>
      <c r="AN2" s="862"/>
      <c r="AO2" s="862"/>
      <c r="AP2" s="862"/>
      <c r="AQ2" s="862"/>
      <c r="AR2" s="862"/>
      <c r="AS2" s="862"/>
      <c r="AT2" s="862"/>
      <c r="AU2" s="862"/>
      <c r="AV2" s="862"/>
      <c r="AW2" s="862"/>
      <c r="AX2" s="862"/>
      <c r="AY2" s="862"/>
      <c r="AZ2" s="862"/>
      <c r="BA2" s="862"/>
      <c r="BB2" s="862"/>
      <c r="BC2" s="862"/>
      <c r="BD2" s="862"/>
      <c r="BE2" s="862"/>
      <c r="BF2" s="862"/>
      <c r="BG2" s="862"/>
      <c r="BH2" s="862"/>
      <c r="BI2" s="862"/>
      <c r="BJ2" s="862"/>
      <c r="BK2" s="862"/>
      <c r="BL2" s="862"/>
      <c r="BM2" s="862"/>
      <c r="BN2" s="862"/>
      <c r="BO2" s="862"/>
      <c r="BP2" s="862"/>
      <c r="BQ2" s="862"/>
      <c r="BR2" s="862"/>
    </row>
    <row r="3" spans="1:82" s="12" customFormat="1" ht="24.95" customHeight="1" x14ac:dyDescent="0.15">
      <c r="A3" s="105"/>
      <c r="B3" s="105"/>
      <c r="C3" s="105"/>
      <c r="D3" s="105"/>
      <c r="E3" s="105"/>
      <c r="F3" s="11"/>
      <c r="G3" s="554" t="s">
        <v>154</v>
      </c>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c r="AV3" s="555"/>
      <c r="AW3" s="555"/>
      <c r="AX3" s="555"/>
      <c r="AY3" s="555"/>
      <c r="AZ3" s="555"/>
      <c r="BA3" s="555"/>
      <c r="BB3" s="555"/>
      <c r="BC3" s="555"/>
      <c r="BD3" s="555"/>
      <c r="BE3" s="555"/>
      <c r="BF3" s="555"/>
      <c r="BG3" s="555"/>
      <c r="BH3" s="555"/>
      <c r="BI3" s="555"/>
      <c r="BJ3" s="555"/>
      <c r="BK3" s="555"/>
      <c r="BL3" s="555"/>
      <c r="BM3" s="555"/>
      <c r="BN3" s="555"/>
      <c r="BO3" s="106"/>
      <c r="BP3" s="106"/>
      <c r="BQ3" s="106"/>
      <c r="BR3" s="106"/>
    </row>
    <row r="4" spans="1:82" ht="12" customHeight="1" x14ac:dyDescent="0.15">
      <c r="A4" s="797" t="s">
        <v>236</v>
      </c>
      <c r="B4" s="797"/>
      <c r="C4" s="797"/>
      <c r="D4" s="797"/>
      <c r="E4" s="797"/>
      <c r="F4" s="797"/>
      <c r="G4" s="797"/>
      <c r="H4" s="797"/>
      <c r="I4" s="797"/>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row>
    <row r="5" spans="1:82" ht="18" customHeight="1" x14ac:dyDescent="0.2">
      <c r="A5" s="797"/>
      <c r="B5" s="797"/>
      <c r="C5" s="797"/>
      <c r="D5" s="797"/>
      <c r="E5" s="797"/>
      <c r="F5" s="797"/>
      <c r="G5" s="797"/>
      <c r="H5" s="797"/>
      <c r="I5" s="797"/>
      <c r="J5" s="13"/>
      <c r="K5" s="13"/>
      <c r="L5" s="13"/>
      <c r="M5" s="13"/>
      <c r="N5" s="13"/>
      <c r="O5" s="13" t="s">
        <v>55</v>
      </c>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98"/>
      <c r="BE5" s="98"/>
      <c r="BF5" s="98"/>
      <c r="BG5" s="98"/>
      <c r="BH5" s="98"/>
      <c r="BI5" s="98"/>
      <c r="BJ5" s="98"/>
      <c r="BK5" s="98"/>
      <c r="BL5" s="98"/>
      <c r="BM5" s="98"/>
      <c r="BN5" s="98"/>
      <c r="BO5" s="98"/>
      <c r="BP5" s="98"/>
      <c r="BQ5" s="98"/>
      <c r="BR5" s="98"/>
      <c r="BY5" s="14"/>
      <c r="BZ5" s="15"/>
      <c r="CA5" s="15"/>
      <c r="CB5" s="15"/>
      <c r="CC5" s="15"/>
      <c r="CD5" s="15"/>
    </row>
    <row r="6" spans="1:82" ht="7.5" customHeight="1" x14ac:dyDescent="0.2">
      <c r="A6" s="797"/>
      <c r="B6" s="797"/>
      <c r="C6" s="797"/>
      <c r="D6" s="797"/>
      <c r="E6" s="797"/>
      <c r="F6" s="797"/>
      <c r="G6" s="797"/>
      <c r="H6" s="797"/>
      <c r="I6" s="797"/>
      <c r="J6" s="16"/>
      <c r="K6" s="16"/>
      <c r="L6" s="16"/>
      <c r="M6" s="16"/>
      <c r="N6" s="16"/>
      <c r="O6" s="16"/>
      <c r="P6" s="16"/>
      <c r="Q6" s="16"/>
      <c r="R6" s="16"/>
      <c r="S6" s="16"/>
      <c r="T6" s="16"/>
      <c r="U6" s="140"/>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98"/>
      <c r="BF6" s="98"/>
      <c r="BG6" s="98"/>
      <c r="BH6" s="98"/>
      <c r="BI6" s="98"/>
      <c r="BJ6" s="98"/>
      <c r="BK6" s="98"/>
      <c r="BL6" s="98"/>
      <c r="BM6" s="98"/>
      <c r="BN6" s="98"/>
      <c r="BO6" s="98"/>
      <c r="BP6" s="98"/>
      <c r="BQ6" s="98"/>
      <c r="BR6" s="98"/>
      <c r="BY6" s="15"/>
      <c r="BZ6" s="15"/>
      <c r="CA6" s="15"/>
      <c r="CB6" s="15"/>
      <c r="CC6" s="15"/>
      <c r="CD6" s="15"/>
    </row>
    <row r="7" spans="1:82" ht="15.75" customHeight="1" x14ac:dyDescent="0.15">
      <c r="A7" s="797"/>
      <c r="B7" s="797"/>
      <c r="C7" s="797"/>
      <c r="D7" s="797"/>
      <c r="E7" s="797"/>
      <c r="F7" s="797"/>
      <c r="G7" s="797"/>
      <c r="H7" s="797"/>
      <c r="I7" s="797"/>
      <c r="J7" s="109"/>
      <c r="K7" s="552"/>
      <c r="L7" s="552"/>
      <c r="M7" s="552"/>
      <c r="N7" s="863" t="s">
        <v>244</v>
      </c>
      <c r="O7" s="863"/>
      <c r="P7" s="562" t="s">
        <v>1</v>
      </c>
      <c r="Q7" s="562"/>
      <c r="R7" s="807">
        <v>3</v>
      </c>
      <c r="S7" s="807"/>
      <c r="T7" s="17" t="s">
        <v>56</v>
      </c>
      <c r="U7" s="17"/>
      <c r="V7" s="17"/>
      <c r="W7" s="17"/>
      <c r="X7" s="17"/>
      <c r="Y7" s="17"/>
      <c r="Z7" s="17"/>
      <c r="AA7" s="17"/>
      <c r="AB7" s="17"/>
      <c r="AC7" s="17"/>
      <c r="AD7" s="17"/>
      <c r="AE7" s="17"/>
      <c r="AF7" s="17"/>
      <c r="AG7" s="17"/>
      <c r="AH7" s="17"/>
      <c r="AI7" s="17"/>
      <c r="AJ7" s="17"/>
      <c r="AK7" s="17"/>
      <c r="AL7" s="17"/>
      <c r="AM7" s="17"/>
      <c r="AN7" s="17"/>
      <c r="AO7" s="17"/>
      <c r="AP7" s="17"/>
      <c r="AQ7" s="17"/>
      <c r="AR7" s="17"/>
      <c r="AS7" s="17"/>
      <c r="AT7" s="18"/>
      <c r="AU7" s="112"/>
      <c r="AV7" s="112"/>
      <c r="AW7" s="112"/>
      <c r="AX7" s="112"/>
      <c r="AY7" s="112"/>
      <c r="AZ7" s="112"/>
      <c r="BA7" s="112"/>
      <c r="BB7" s="112"/>
      <c r="BC7" s="112"/>
      <c r="BD7" s="112"/>
      <c r="BE7" s="112"/>
      <c r="BF7" s="112"/>
      <c r="BG7" s="112"/>
      <c r="BH7" s="112"/>
      <c r="BI7" s="112"/>
      <c r="BJ7" s="112"/>
      <c r="BK7" s="112"/>
      <c r="BL7" s="112"/>
      <c r="BM7" s="112"/>
      <c r="BN7" s="98"/>
      <c r="BO7" s="98"/>
      <c r="BP7" s="98"/>
      <c r="BQ7" s="98"/>
      <c r="BR7" s="98"/>
      <c r="BY7" s="15"/>
      <c r="BZ7" s="15"/>
      <c r="CA7" s="15"/>
      <c r="CB7" s="15"/>
      <c r="CC7" s="15"/>
      <c r="CD7" s="15"/>
    </row>
    <row r="8" spans="1:82" ht="4.5" customHeight="1" x14ac:dyDescent="0.15">
      <c r="A8" s="797"/>
      <c r="B8" s="797"/>
      <c r="C8" s="797"/>
      <c r="D8" s="797"/>
      <c r="E8" s="797"/>
      <c r="F8" s="797"/>
      <c r="G8" s="797"/>
      <c r="H8" s="797"/>
      <c r="I8" s="797"/>
      <c r="J8" s="113"/>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1"/>
      <c r="AU8" s="103"/>
      <c r="AV8" s="103"/>
      <c r="AW8" s="103"/>
      <c r="AX8" s="103"/>
      <c r="AY8" s="103"/>
      <c r="AZ8" s="103"/>
      <c r="BA8" s="103"/>
      <c r="BB8" s="103"/>
      <c r="BC8" s="103"/>
      <c r="BD8" s="103"/>
      <c r="BE8" s="103"/>
      <c r="BF8" s="103"/>
      <c r="BG8" s="103"/>
      <c r="BH8" s="103"/>
      <c r="BI8" s="103"/>
      <c r="BJ8" s="103"/>
      <c r="BK8" s="112"/>
      <c r="BL8" s="112"/>
      <c r="BM8" s="112"/>
      <c r="BN8" s="98"/>
      <c r="BO8" s="98"/>
      <c r="BP8" s="98"/>
      <c r="BQ8" s="98"/>
      <c r="BR8" s="98"/>
    </row>
    <row r="9" spans="1:82" ht="12" customHeight="1" x14ac:dyDescent="0.15">
      <c r="A9" s="797"/>
      <c r="B9" s="797"/>
      <c r="C9" s="797"/>
      <c r="D9" s="797"/>
      <c r="E9" s="797"/>
      <c r="F9" s="797"/>
      <c r="G9" s="797"/>
      <c r="H9" s="797"/>
      <c r="I9" s="797"/>
      <c r="J9" s="557"/>
      <c r="K9" s="557"/>
      <c r="L9" s="557"/>
      <c r="M9" s="863" t="s">
        <v>244</v>
      </c>
      <c r="N9" s="863"/>
      <c r="O9" s="563" t="s">
        <v>1</v>
      </c>
      <c r="P9" s="563"/>
      <c r="Q9" s="807">
        <v>4</v>
      </c>
      <c r="R9" s="807"/>
      <c r="S9" s="559" t="s">
        <v>57</v>
      </c>
      <c r="T9" s="559"/>
      <c r="U9" s="807">
        <v>1</v>
      </c>
      <c r="V9" s="807"/>
      <c r="W9" s="559" t="s">
        <v>58</v>
      </c>
      <c r="X9" s="559"/>
      <c r="Y9" s="99"/>
      <c r="Z9" s="99"/>
      <c r="AA9" s="99"/>
      <c r="AB9" s="99"/>
      <c r="AC9" s="99"/>
      <c r="AD9" s="99"/>
      <c r="AE9" s="99"/>
      <c r="AF9" s="99"/>
      <c r="AG9" s="99"/>
      <c r="AH9" s="99"/>
      <c r="AI9" s="99"/>
      <c r="AJ9" s="99"/>
      <c r="AK9" s="99"/>
      <c r="AL9" s="99"/>
      <c r="AM9" s="99"/>
      <c r="AN9" s="769" t="s">
        <v>59</v>
      </c>
      <c r="AO9" s="769"/>
      <c r="AP9" s="769"/>
      <c r="AQ9" s="769"/>
      <c r="AR9" s="807" t="s">
        <v>134</v>
      </c>
      <c r="AS9" s="807"/>
      <c r="AT9" s="807"/>
      <c r="AU9" s="807"/>
      <c r="AV9" s="807"/>
      <c r="AW9" s="807"/>
      <c r="AX9" s="807"/>
      <c r="AY9" s="807"/>
      <c r="AZ9" s="807"/>
      <c r="BA9" s="807"/>
      <c r="BB9" s="807"/>
      <c r="BC9" s="807"/>
      <c r="BD9" s="807"/>
      <c r="BE9" s="807"/>
      <c r="BF9" s="807"/>
      <c r="BG9" s="807"/>
      <c r="BH9" s="807"/>
      <c r="BI9" s="807"/>
      <c r="BJ9" s="807"/>
      <c r="BK9" s="99"/>
      <c r="BL9" s="99"/>
      <c r="BM9" s="99"/>
      <c r="BN9" s="99"/>
      <c r="BO9" s="99"/>
      <c r="BP9" s="99"/>
      <c r="BQ9" s="98"/>
      <c r="BR9" s="98"/>
    </row>
    <row r="10" spans="1:82" ht="9.9499999999999993" customHeight="1" x14ac:dyDescent="0.15">
      <c r="A10" s="797"/>
      <c r="B10" s="797"/>
      <c r="C10" s="797"/>
      <c r="D10" s="797"/>
      <c r="E10" s="797"/>
      <c r="F10" s="797"/>
      <c r="G10" s="797"/>
      <c r="H10" s="797"/>
      <c r="I10" s="797"/>
      <c r="J10" s="557"/>
      <c r="K10" s="557"/>
      <c r="L10" s="557"/>
      <c r="M10" s="863"/>
      <c r="N10" s="863"/>
      <c r="O10" s="563"/>
      <c r="P10" s="563"/>
      <c r="Q10" s="807"/>
      <c r="R10" s="807"/>
      <c r="S10" s="559"/>
      <c r="T10" s="559"/>
      <c r="U10" s="807"/>
      <c r="V10" s="807"/>
      <c r="W10" s="559"/>
      <c r="X10" s="559"/>
      <c r="Y10" s="99"/>
      <c r="Z10" s="99"/>
      <c r="AA10" s="99"/>
      <c r="AB10" s="99"/>
      <c r="AC10" s="99"/>
      <c r="AD10" s="99"/>
      <c r="AE10" s="99"/>
      <c r="AF10" s="770" t="s">
        <v>60</v>
      </c>
      <c r="AG10" s="770"/>
      <c r="AH10" s="770"/>
      <c r="AI10" s="770"/>
      <c r="AJ10" s="770"/>
      <c r="AK10" s="770"/>
      <c r="AL10" s="770"/>
      <c r="AM10" s="99"/>
      <c r="AN10" s="769"/>
      <c r="AO10" s="769"/>
      <c r="AP10" s="769"/>
      <c r="AQ10" s="769"/>
      <c r="AR10" s="807"/>
      <c r="AS10" s="807"/>
      <c r="AT10" s="807"/>
      <c r="AU10" s="807"/>
      <c r="AV10" s="807"/>
      <c r="AW10" s="807"/>
      <c r="AX10" s="807"/>
      <c r="AY10" s="807"/>
      <c r="AZ10" s="807"/>
      <c r="BA10" s="807"/>
      <c r="BB10" s="807"/>
      <c r="BC10" s="807"/>
      <c r="BD10" s="807"/>
      <c r="BE10" s="807"/>
      <c r="BF10" s="807"/>
      <c r="BG10" s="807"/>
      <c r="BH10" s="807"/>
      <c r="BI10" s="807"/>
      <c r="BJ10" s="807"/>
      <c r="BK10" s="99"/>
      <c r="BL10" s="99"/>
      <c r="BM10" s="99"/>
      <c r="BN10" s="99"/>
      <c r="BO10" s="99"/>
      <c r="BP10" s="99"/>
      <c r="BQ10" s="98"/>
      <c r="BR10" s="98"/>
    </row>
    <row r="11" spans="1:82" ht="15" customHeight="1" thickBot="1" x14ac:dyDescent="0.2">
      <c r="A11" s="797"/>
      <c r="B11" s="797"/>
      <c r="C11" s="797"/>
      <c r="D11" s="797"/>
      <c r="E11" s="797"/>
      <c r="F11" s="797"/>
      <c r="G11" s="797"/>
      <c r="H11" s="797"/>
      <c r="I11" s="797"/>
      <c r="J11" s="113"/>
      <c r="K11" s="113"/>
      <c r="L11" s="113"/>
      <c r="M11" s="113"/>
      <c r="N11" s="113"/>
      <c r="O11" s="113"/>
      <c r="P11" s="113"/>
      <c r="Q11" s="113"/>
      <c r="R11" s="113"/>
      <c r="S11" s="113"/>
      <c r="T11" s="113"/>
      <c r="U11" s="113"/>
      <c r="V11" s="113"/>
      <c r="W11" s="113"/>
      <c r="X11" s="113"/>
      <c r="Y11" s="113"/>
      <c r="Z11" s="113"/>
      <c r="AA11" s="113"/>
      <c r="AB11" s="113"/>
      <c r="AC11" s="114"/>
      <c r="AD11" s="22"/>
      <c r="AE11" s="99"/>
      <c r="AF11" s="770"/>
      <c r="AG11" s="770"/>
      <c r="AH11" s="770"/>
      <c r="AI11" s="770"/>
      <c r="AJ11" s="770"/>
      <c r="AK11" s="770"/>
      <c r="AL11" s="770"/>
      <c r="AM11" s="99"/>
      <c r="AN11" s="721" t="s">
        <v>61</v>
      </c>
      <c r="AO11" s="721"/>
      <c r="AP11" s="721"/>
      <c r="AQ11" s="721"/>
      <c r="AR11" s="141"/>
      <c r="AS11" s="141"/>
      <c r="AT11" s="141"/>
      <c r="AU11" s="141"/>
      <c r="AV11" s="141"/>
      <c r="AW11" s="141"/>
      <c r="AX11" s="141"/>
      <c r="AY11" s="141"/>
      <c r="AZ11" s="141"/>
      <c r="BA11" s="141"/>
      <c r="BB11" s="141"/>
      <c r="BC11" s="141"/>
      <c r="BD11" s="141"/>
      <c r="BE11" s="141"/>
      <c r="BF11" s="141"/>
      <c r="BG11" s="141"/>
      <c r="BH11" s="141"/>
      <c r="BI11" s="141"/>
      <c r="BJ11" s="141"/>
      <c r="BK11" s="99"/>
      <c r="BL11" s="99"/>
      <c r="BM11" s="99"/>
      <c r="BN11" s="99"/>
      <c r="BO11" s="99"/>
      <c r="BP11" s="99"/>
      <c r="BQ11" s="98"/>
      <c r="BR11" s="98"/>
    </row>
    <row r="12" spans="1:82" ht="20.100000000000001" customHeight="1" thickBot="1" x14ac:dyDescent="0.2">
      <c r="A12" s="24"/>
      <c r="B12" s="24"/>
      <c r="C12" s="24"/>
      <c r="D12" s="24"/>
      <c r="E12" s="24"/>
      <c r="F12" s="24"/>
      <c r="G12" s="564" t="s">
        <v>135</v>
      </c>
      <c r="H12" s="565"/>
      <c r="I12" s="565"/>
      <c r="J12" s="565"/>
      <c r="K12" s="565"/>
      <c r="L12" s="565"/>
      <c r="M12" s="565"/>
      <c r="N12" s="565"/>
      <c r="O12" s="565"/>
      <c r="P12" s="566"/>
      <c r="Q12" s="804" t="s">
        <v>240</v>
      </c>
      <c r="R12" s="805"/>
      <c r="S12" s="805"/>
      <c r="T12" s="805"/>
      <c r="U12" s="805"/>
      <c r="V12" s="805"/>
      <c r="W12" s="805"/>
      <c r="X12" s="805"/>
      <c r="Y12" s="805"/>
      <c r="Z12" s="805"/>
      <c r="AA12" s="805"/>
      <c r="AB12" s="805"/>
      <c r="AC12" s="805"/>
      <c r="AD12" s="806"/>
      <c r="AE12" s="772" t="s">
        <v>62</v>
      </c>
      <c r="AF12" s="735"/>
      <c r="AG12" s="735"/>
      <c r="AH12" s="735"/>
      <c r="AI12" s="735"/>
      <c r="AJ12" s="735"/>
      <c r="AK12" s="735"/>
      <c r="AL12" s="735"/>
      <c r="AM12" s="735"/>
      <c r="AN12" s="769" t="s">
        <v>0</v>
      </c>
      <c r="AO12" s="769"/>
      <c r="AP12" s="769"/>
      <c r="AQ12" s="769"/>
      <c r="AR12" s="808" t="s">
        <v>238</v>
      </c>
      <c r="AS12" s="808"/>
      <c r="AT12" s="808"/>
      <c r="AU12" s="808"/>
      <c r="AV12" s="808"/>
      <c r="AW12" s="808"/>
      <c r="AX12" s="808"/>
      <c r="AY12" s="808"/>
      <c r="AZ12" s="808"/>
      <c r="BA12" s="808"/>
      <c r="BB12" s="808"/>
      <c r="BC12" s="808"/>
      <c r="BD12" s="808"/>
      <c r="BE12" s="808"/>
      <c r="BF12" s="808"/>
      <c r="BG12" s="808"/>
      <c r="BH12" s="808"/>
      <c r="BI12" s="808"/>
      <c r="BJ12" s="808"/>
      <c r="BK12" s="769"/>
      <c r="BL12" s="769"/>
      <c r="BM12" s="769"/>
      <c r="BN12" s="769"/>
      <c r="BO12" s="99"/>
      <c r="BP12" s="99"/>
      <c r="BQ12" s="98"/>
      <c r="BR12" s="98"/>
    </row>
    <row r="13" spans="1:82" ht="15" customHeight="1" thickBot="1" x14ac:dyDescent="0.2">
      <c r="A13" s="24"/>
      <c r="B13" s="24"/>
      <c r="C13" s="24"/>
      <c r="D13" s="24"/>
      <c r="E13" s="24"/>
      <c r="F13" s="24"/>
      <c r="G13" s="564" t="s">
        <v>63</v>
      </c>
      <c r="H13" s="565"/>
      <c r="I13" s="565"/>
      <c r="J13" s="565"/>
      <c r="K13" s="565"/>
      <c r="L13" s="565"/>
      <c r="M13" s="565"/>
      <c r="N13" s="565"/>
      <c r="O13" s="565"/>
      <c r="P13" s="566"/>
      <c r="Q13" s="798" t="s">
        <v>132</v>
      </c>
      <c r="R13" s="799"/>
      <c r="S13" s="799"/>
      <c r="T13" s="799"/>
      <c r="U13" s="799"/>
      <c r="V13" s="799"/>
      <c r="W13" s="799"/>
      <c r="X13" s="799"/>
      <c r="Y13" s="799"/>
      <c r="Z13" s="799"/>
      <c r="AA13" s="799"/>
      <c r="AB13" s="799"/>
      <c r="AC13" s="799"/>
      <c r="AD13" s="800"/>
      <c r="AE13" s="99"/>
      <c r="AF13" s="99"/>
      <c r="AG13" s="99"/>
      <c r="AH13" s="99"/>
      <c r="AI13" s="99"/>
      <c r="AJ13" s="99"/>
      <c r="AK13" s="99"/>
      <c r="AL13" s="25" t="s">
        <v>64</v>
      </c>
      <c r="AM13" s="25"/>
      <c r="AN13" s="25"/>
      <c r="AO13" s="25"/>
      <c r="AP13" s="25"/>
      <c r="AQ13" s="26"/>
      <c r="AR13" s="809" t="s">
        <v>239</v>
      </c>
      <c r="AS13" s="809"/>
      <c r="AT13" s="809"/>
      <c r="AU13" s="809"/>
      <c r="AV13" s="809"/>
      <c r="AW13" s="809"/>
      <c r="AX13" s="809"/>
      <c r="AY13" s="809"/>
      <c r="AZ13" s="809"/>
      <c r="BA13" s="809"/>
      <c r="BB13" s="809"/>
      <c r="BC13" s="809"/>
      <c r="BD13" s="809"/>
      <c r="BE13" s="809"/>
      <c r="BF13" s="809"/>
      <c r="BG13" s="809"/>
      <c r="BH13" s="809"/>
      <c r="BI13" s="809"/>
      <c r="BJ13" s="809"/>
      <c r="BK13" s="103" t="s">
        <v>210</v>
      </c>
      <c r="BL13" s="99"/>
      <c r="BM13" s="99"/>
      <c r="BN13" s="99"/>
      <c r="BO13" s="99"/>
      <c r="BP13" s="99"/>
      <c r="BQ13" s="98"/>
      <c r="BR13" s="98"/>
    </row>
    <row r="14" spans="1:82" ht="7.7" customHeight="1" thickBot="1" x14ac:dyDescent="0.2">
      <c r="A14" s="24"/>
      <c r="B14" s="24"/>
      <c r="C14" s="24"/>
      <c r="D14" s="24"/>
      <c r="E14" s="24"/>
      <c r="F14" s="24"/>
      <c r="G14" s="564"/>
      <c r="H14" s="565"/>
      <c r="I14" s="565"/>
      <c r="J14" s="565"/>
      <c r="K14" s="565"/>
      <c r="L14" s="565"/>
      <c r="M14" s="565"/>
      <c r="N14" s="565"/>
      <c r="O14" s="565"/>
      <c r="P14" s="566"/>
      <c r="Q14" s="801"/>
      <c r="R14" s="802"/>
      <c r="S14" s="802"/>
      <c r="T14" s="802"/>
      <c r="U14" s="802"/>
      <c r="V14" s="802"/>
      <c r="W14" s="802"/>
      <c r="X14" s="802"/>
      <c r="Y14" s="802"/>
      <c r="Z14" s="802"/>
      <c r="AA14" s="802"/>
      <c r="AB14" s="802"/>
      <c r="AC14" s="802"/>
      <c r="AD14" s="803"/>
      <c r="AE14" s="27"/>
      <c r="AF14" s="28"/>
      <c r="AG14" s="28"/>
      <c r="AH14" s="29"/>
      <c r="AI14" s="115"/>
      <c r="AJ14" s="115"/>
      <c r="AK14" s="29"/>
      <c r="AL14" s="23"/>
      <c r="AM14" s="23"/>
      <c r="AN14" s="23"/>
      <c r="AO14" s="23"/>
      <c r="AP14" s="23"/>
      <c r="AQ14" s="23"/>
      <c r="AR14" s="116"/>
      <c r="AS14" s="116"/>
      <c r="AT14" s="116"/>
      <c r="AU14" s="116"/>
      <c r="AV14" s="116"/>
      <c r="AW14" s="116"/>
      <c r="AX14" s="116"/>
      <c r="AY14" s="116"/>
      <c r="AZ14" s="116"/>
      <c r="BA14" s="116"/>
      <c r="BB14" s="116"/>
      <c r="BC14" s="116"/>
      <c r="BD14" s="116"/>
      <c r="BE14" s="116"/>
      <c r="BF14" s="116"/>
      <c r="BG14" s="116"/>
      <c r="BH14" s="116"/>
      <c r="BI14" s="116"/>
      <c r="BJ14" s="116"/>
      <c r="BK14" s="117"/>
      <c r="BL14" s="99"/>
      <c r="BM14" s="99"/>
      <c r="BN14" s="99"/>
      <c r="BO14" s="98"/>
      <c r="BP14" s="98"/>
      <c r="BQ14" s="98"/>
      <c r="BR14" s="98"/>
    </row>
    <row r="15" spans="1:82" ht="13.5" customHeight="1" thickBot="1" x14ac:dyDescent="0.2">
      <c r="A15" s="98"/>
      <c r="B15" s="98"/>
      <c r="C15" s="848" t="s">
        <v>150</v>
      </c>
      <c r="D15" s="849"/>
      <c r="E15" s="850"/>
      <c r="F15" s="98"/>
      <c r="G15" s="577" t="s">
        <v>65</v>
      </c>
      <c r="H15" s="578"/>
      <c r="I15" s="578"/>
      <c r="J15" s="578"/>
      <c r="K15" s="578"/>
      <c r="L15" s="578"/>
      <c r="M15" s="578"/>
      <c r="N15" s="578"/>
      <c r="O15" s="578"/>
      <c r="P15" s="579"/>
      <c r="Q15" s="536"/>
      <c r="R15" s="537"/>
      <c r="S15" s="571" t="s">
        <v>244</v>
      </c>
      <c r="T15" s="571"/>
      <c r="U15" s="537" t="s">
        <v>1</v>
      </c>
      <c r="V15" s="571">
        <f>IF(+R7="","",R7)</f>
        <v>3</v>
      </c>
      <c r="W15" s="571"/>
      <c r="X15" s="537" t="s">
        <v>2</v>
      </c>
      <c r="Y15" s="865">
        <v>1</v>
      </c>
      <c r="Z15" s="865"/>
      <c r="AA15" s="30" t="s">
        <v>3</v>
      </c>
      <c r="AB15" s="30" t="s">
        <v>211</v>
      </c>
      <c r="AC15" s="30"/>
      <c r="AD15" s="31"/>
      <c r="AE15" s="536"/>
      <c r="AF15" s="537"/>
      <c r="AG15" s="843"/>
      <c r="AH15" s="843"/>
      <c r="AI15" s="537" t="s">
        <v>1</v>
      </c>
      <c r="AJ15" s="843"/>
      <c r="AK15" s="843"/>
      <c r="AL15" s="537" t="s">
        <v>2</v>
      </c>
      <c r="AM15" s="847"/>
      <c r="AN15" s="847"/>
      <c r="AO15" s="30" t="s">
        <v>3</v>
      </c>
      <c r="AP15" s="30" t="s">
        <v>211</v>
      </c>
      <c r="AQ15" s="30"/>
      <c r="AR15" s="31"/>
      <c r="AS15" s="536"/>
      <c r="AT15" s="537"/>
      <c r="AU15" s="845"/>
      <c r="AV15" s="845"/>
      <c r="AW15" s="537" t="s">
        <v>1</v>
      </c>
      <c r="AX15" s="845"/>
      <c r="AY15" s="845"/>
      <c r="AZ15" s="537" t="s">
        <v>2</v>
      </c>
      <c r="BA15" s="864"/>
      <c r="BB15" s="864"/>
      <c r="BC15" s="30" t="s">
        <v>3</v>
      </c>
      <c r="BD15" s="30" t="s">
        <v>211</v>
      </c>
      <c r="BE15" s="30"/>
      <c r="BF15" s="32"/>
      <c r="BG15" s="615" t="s">
        <v>66</v>
      </c>
      <c r="BH15" s="616"/>
      <c r="BI15" s="616"/>
      <c r="BJ15" s="616"/>
      <c r="BK15" s="616"/>
      <c r="BL15" s="616"/>
      <c r="BM15" s="616"/>
      <c r="BN15" s="616"/>
      <c r="BO15" s="616"/>
      <c r="BP15" s="617"/>
      <c r="BQ15" s="98"/>
      <c r="BR15" s="98"/>
    </row>
    <row r="16" spans="1:82" ht="13.5" customHeight="1" x14ac:dyDescent="0.15">
      <c r="A16" s="98"/>
      <c r="B16" s="98"/>
      <c r="C16" s="98"/>
      <c r="D16" s="851">
        <v>440000</v>
      </c>
      <c r="E16" s="852"/>
      <c r="F16" s="33"/>
      <c r="G16" s="580"/>
      <c r="H16" s="581"/>
      <c r="I16" s="581"/>
      <c r="J16" s="581"/>
      <c r="K16" s="581"/>
      <c r="L16" s="581"/>
      <c r="M16" s="581"/>
      <c r="N16" s="581"/>
      <c r="O16" s="581"/>
      <c r="P16" s="582"/>
      <c r="Q16" s="539"/>
      <c r="R16" s="540"/>
      <c r="S16" s="572"/>
      <c r="T16" s="572"/>
      <c r="U16" s="540"/>
      <c r="V16" s="572"/>
      <c r="W16" s="572"/>
      <c r="X16" s="540"/>
      <c r="Y16" s="840">
        <v>31</v>
      </c>
      <c r="Z16" s="840"/>
      <c r="AA16" s="34" t="s">
        <v>3</v>
      </c>
      <c r="AB16" s="34" t="s">
        <v>212</v>
      </c>
      <c r="AC16" s="34"/>
      <c r="AD16" s="35"/>
      <c r="AE16" s="539"/>
      <c r="AF16" s="540"/>
      <c r="AG16" s="844"/>
      <c r="AH16" s="844"/>
      <c r="AI16" s="540"/>
      <c r="AJ16" s="844"/>
      <c r="AK16" s="844"/>
      <c r="AL16" s="540"/>
      <c r="AM16" s="841"/>
      <c r="AN16" s="841"/>
      <c r="AO16" s="34" t="s">
        <v>3</v>
      </c>
      <c r="AP16" s="34" t="s">
        <v>212</v>
      </c>
      <c r="AQ16" s="34"/>
      <c r="AR16" s="35"/>
      <c r="AS16" s="539"/>
      <c r="AT16" s="540"/>
      <c r="AU16" s="846"/>
      <c r="AV16" s="846"/>
      <c r="AW16" s="540"/>
      <c r="AX16" s="846"/>
      <c r="AY16" s="846"/>
      <c r="AZ16" s="540"/>
      <c r="BA16" s="855"/>
      <c r="BB16" s="855"/>
      <c r="BC16" s="34" t="s">
        <v>3</v>
      </c>
      <c r="BD16" s="34" t="s">
        <v>212</v>
      </c>
      <c r="BE16" s="34"/>
      <c r="BF16" s="36"/>
      <c r="BG16" s="618"/>
      <c r="BH16" s="619"/>
      <c r="BI16" s="619"/>
      <c r="BJ16" s="619"/>
      <c r="BK16" s="619"/>
      <c r="BL16" s="619"/>
      <c r="BM16" s="619"/>
      <c r="BN16" s="619"/>
      <c r="BO16" s="619"/>
      <c r="BP16" s="620"/>
      <c r="BQ16" s="98"/>
      <c r="BR16" s="98"/>
    </row>
    <row r="17" spans="1:70" ht="15" customHeight="1" outlineLevel="1" thickBot="1" x14ac:dyDescent="0.2">
      <c r="A17" s="98"/>
      <c r="B17" s="98"/>
      <c r="C17" s="98"/>
      <c r="D17" s="853"/>
      <c r="E17" s="854"/>
      <c r="F17" s="33"/>
      <c r="G17" s="583" t="s">
        <v>67</v>
      </c>
      <c r="H17" s="584"/>
      <c r="I17" s="584"/>
      <c r="J17" s="584"/>
      <c r="K17" s="584"/>
      <c r="L17" s="584"/>
      <c r="M17" s="584"/>
      <c r="N17" s="584"/>
      <c r="O17" s="584"/>
      <c r="P17" s="585"/>
      <c r="Q17" s="600" t="s">
        <v>213</v>
      </c>
      <c r="R17" s="601"/>
      <c r="S17" s="838">
        <v>23</v>
      </c>
      <c r="T17" s="838"/>
      <c r="U17" s="838"/>
      <c r="V17" s="838"/>
      <c r="W17" s="838"/>
      <c r="X17" s="838"/>
      <c r="Y17" s="838"/>
      <c r="Z17" s="838"/>
      <c r="AA17" s="838"/>
      <c r="AB17" s="838"/>
      <c r="AC17" s="601" t="s">
        <v>58</v>
      </c>
      <c r="AD17" s="604"/>
      <c r="AE17" s="600" t="s">
        <v>214</v>
      </c>
      <c r="AF17" s="601"/>
      <c r="AG17" s="839"/>
      <c r="AH17" s="839"/>
      <c r="AI17" s="839"/>
      <c r="AJ17" s="839"/>
      <c r="AK17" s="839"/>
      <c r="AL17" s="839"/>
      <c r="AM17" s="839"/>
      <c r="AN17" s="839"/>
      <c r="AO17" s="839"/>
      <c r="AP17" s="839"/>
      <c r="AQ17" s="601" t="s">
        <v>58</v>
      </c>
      <c r="AR17" s="604"/>
      <c r="AS17" s="600" t="s">
        <v>215</v>
      </c>
      <c r="AT17" s="601"/>
      <c r="AU17" s="839"/>
      <c r="AV17" s="839"/>
      <c r="AW17" s="839"/>
      <c r="AX17" s="839"/>
      <c r="AY17" s="839"/>
      <c r="AZ17" s="839"/>
      <c r="BA17" s="839"/>
      <c r="BB17" s="839"/>
      <c r="BC17" s="839"/>
      <c r="BD17" s="839"/>
      <c r="BE17" s="601" t="s">
        <v>58</v>
      </c>
      <c r="BF17" s="613"/>
      <c r="BG17" s="618"/>
      <c r="BH17" s="619"/>
      <c r="BI17" s="619"/>
      <c r="BJ17" s="619"/>
      <c r="BK17" s="619"/>
      <c r="BL17" s="619"/>
      <c r="BM17" s="619"/>
      <c r="BN17" s="619"/>
      <c r="BO17" s="619"/>
      <c r="BP17" s="620"/>
      <c r="BQ17" s="98"/>
      <c r="BR17" s="98"/>
    </row>
    <row r="18" spans="1:70" ht="12" customHeight="1" outlineLevel="1" thickBot="1" x14ac:dyDescent="0.2">
      <c r="A18" s="98"/>
      <c r="B18" s="98"/>
      <c r="C18" s="587" t="s">
        <v>68</v>
      </c>
      <c r="D18" s="588"/>
      <c r="E18" s="589"/>
      <c r="F18" s="94"/>
      <c r="G18" s="763" t="s">
        <v>69</v>
      </c>
      <c r="H18" s="764"/>
      <c r="I18" s="764"/>
      <c r="J18" s="764"/>
      <c r="K18" s="764"/>
      <c r="L18" s="764"/>
      <c r="M18" s="764"/>
      <c r="N18" s="764"/>
      <c r="O18" s="764"/>
      <c r="P18" s="765"/>
      <c r="Q18" s="37"/>
      <c r="R18" s="38"/>
      <c r="S18" s="842">
        <v>8</v>
      </c>
      <c r="T18" s="842"/>
      <c r="U18" s="842"/>
      <c r="V18" s="842"/>
      <c r="W18" s="842"/>
      <c r="X18" s="842"/>
      <c r="Y18" s="842"/>
      <c r="Z18" s="842"/>
      <c r="AA18" s="842"/>
      <c r="AB18" s="842"/>
      <c r="AC18" s="594" t="s">
        <v>70</v>
      </c>
      <c r="AD18" s="595"/>
      <c r="AE18" s="118"/>
      <c r="AF18" s="119"/>
      <c r="AG18" s="837"/>
      <c r="AH18" s="837"/>
      <c r="AI18" s="837"/>
      <c r="AJ18" s="837"/>
      <c r="AK18" s="837"/>
      <c r="AL18" s="837"/>
      <c r="AM18" s="837"/>
      <c r="AN18" s="837"/>
      <c r="AO18" s="837"/>
      <c r="AP18" s="837"/>
      <c r="AQ18" s="594" t="s">
        <v>70</v>
      </c>
      <c r="AR18" s="595"/>
      <c r="AS18" s="39"/>
      <c r="AT18" s="39"/>
      <c r="AU18" s="837"/>
      <c r="AV18" s="837"/>
      <c r="AW18" s="837"/>
      <c r="AX18" s="837"/>
      <c r="AY18" s="837"/>
      <c r="AZ18" s="837"/>
      <c r="BA18" s="837"/>
      <c r="BB18" s="837"/>
      <c r="BC18" s="837"/>
      <c r="BD18" s="837"/>
      <c r="BE18" s="594" t="s">
        <v>70</v>
      </c>
      <c r="BF18" s="614"/>
      <c r="BG18" s="621"/>
      <c r="BH18" s="622"/>
      <c r="BI18" s="622"/>
      <c r="BJ18" s="622"/>
      <c r="BK18" s="622"/>
      <c r="BL18" s="622"/>
      <c r="BM18" s="622"/>
      <c r="BN18" s="622"/>
      <c r="BO18" s="622"/>
      <c r="BP18" s="623"/>
      <c r="BQ18" s="98"/>
      <c r="BR18" s="98"/>
    </row>
    <row r="19" spans="1:70" ht="12" customHeight="1" outlineLevel="1" thickBot="1" x14ac:dyDescent="0.2">
      <c r="A19" s="98"/>
      <c r="B19" s="98"/>
      <c r="C19" s="590"/>
      <c r="D19" s="591"/>
      <c r="E19" s="592"/>
      <c r="F19" s="94"/>
      <c r="G19" s="766" t="s">
        <v>71</v>
      </c>
      <c r="H19" s="767"/>
      <c r="I19" s="767"/>
      <c r="J19" s="767"/>
      <c r="K19" s="767"/>
      <c r="L19" s="767"/>
      <c r="M19" s="767"/>
      <c r="N19" s="767"/>
      <c r="O19" s="767"/>
      <c r="P19" s="768"/>
      <c r="Q19" s="536" t="s">
        <v>72</v>
      </c>
      <c r="R19" s="537"/>
      <c r="S19" s="537"/>
      <c r="T19" s="537"/>
      <c r="U19" s="537"/>
      <c r="V19" s="537"/>
      <c r="W19" s="537"/>
      <c r="X19" s="537"/>
      <c r="Y19" s="537"/>
      <c r="Z19" s="537"/>
      <c r="AA19" s="537"/>
      <c r="AB19" s="537"/>
      <c r="AC19" s="537"/>
      <c r="AD19" s="538"/>
      <c r="AE19" s="536" t="s">
        <v>72</v>
      </c>
      <c r="AF19" s="537"/>
      <c r="AG19" s="537"/>
      <c r="AH19" s="537"/>
      <c r="AI19" s="537"/>
      <c r="AJ19" s="537"/>
      <c r="AK19" s="537"/>
      <c r="AL19" s="537"/>
      <c r="AM19" s="537"/>
      <c r="AN19" s="537"/>
      <c r="AO19" s="537"/>
      <c r="AP19" s="537"/>
      <c r="AQ19" s="537"/>
      <c r="AR19" s="538"/>
      <c r="AS19" s="536" t="s">
        <v>72</v>
      </c>
      <c r="AT19" s="537"/>
      <c r="AU19" s="537"/>
      <c r="AV19" s="537"/>
      <c r="AW19" s="537"/>
      <c r="AX19" s="537"/>
      <c r="AY19" s="537"/>
      <c r="AZ19" s="537"/>
      <c r="BA19" s="537"/>
      <c r="BB19" s="537"/>
      <c r="BC19" s="537"/>
      <c r="BD19" s="537"/>
      <c r="BE19" s="537"/>
      <c r="BF19" s="627"/>
      <c r="BG19" s="610" t="s">
        <v>73</v>
      </c>
      <c r="BH19" s="611"/>
      <c r="BI19" s="611"/>
      <c r="BJ19" s="611"/>
      <c r="BK19" s="611"/>
      <c r="BL19" s="611"/>
      <c r="BM19" s="611"/>
      <c r="BN19" s="611"/>
      <c r="BO19" s="611"/>
      <c r="BP19" s="612"/>
      <c r="BQ19" s="98"/>
      <c r="BR19" s="98"/>
    </row>
    <row r="20" spans="1:70" ht="12" customHeight="1" outlineLevel="1" x14ac:dyDescent="0.15">
      <c r="A20" s="605" t="s">
        <v>216</v>
      </c>
      <c r="B20" s="605"/>
      <c r="C20" s="605"/>
      <c r="D20" s="829">
        <v>23</v>
      </c>
      <c r="E20" s="830"/>
      <c r="F20" s="33"/>
      <c r="G20" s="580" t="s">
        <v>74</v>
      </c>
      <c r="H20" s="581"/>
      <c r="I20" s="581"/>
      <c r="J20" s="582"/>
      <c r="K20" s="522" t="s">
        <v>48</v>
      </c>
      <c r="L20" s="523"/>
      <c r="M20" s="523"/>
      <c r="N20" s="523"/>
      <c r="O20" s="523"/>
      <c r="P20" s="525"/>
      <c r="Q20" s="539"/>
      <c r="R20" s="540"/>
      <c r="S20" s="540"/>
      <c r="T20" s="540"/>
      <c r="U20" s="540"/>
      <c r="V20" s="540"/>
      <c r="W20" s="540"/>
      <c r="X20" s="540"/>
      <c r="Y20" s="540"/>
      <c r="Z20" s="540"/>
      <c r="AA20" s="540"/>
      <c r="AB20" s="540"/>
      <c r="AC20" s="540"/>
      <c r="AD20" s="541"/>
      <c r="AE20" s="539"/>
      <c r="AF20" s="540"/>
      <c r="AG20" s="540"/>
      <c r="AH20" s="540"/>
      <c r="AI20" s="540"/>
      <c r="AJ20" s="540"/>
      <c r="AK20" s="540"/>
      <c r="AL20" s="540"/>
      <c r="AM20" s="540"/>
      <c r="AN20" s="540"/>
      <c r="AO20" s="540"/>
      <c r="AP20" s="540"/>
      <c r="AQ20" s="540"/>
      <c r="AR20" s="541"/>
      <c r="AS20" s="539"/>
      <c r="AT20" s="540"/>
      <c r="AU20" s="540"/>
      <c r="AV20" s="540"/>
      <c r="AW20" s="540"/>
      <c r="AX20" s="540"/>
      <c r="AY20" s="540"/>
      <c r="AZ20" s="540"/>
      <c r="BA20" s="540"/>
      <c r="BB20" s="540"/>
      <c r="BC20" s="540"/>
      <c r="BD20" s="540"/>
      <c r="BE20" s="540"/>
      <c r="BF20" s="628"/>
      <c r="BG20" s="610"/>
      <c r="BH20" s="611"/>
      <c r="BI20" s="611"/>
      <c r="BJ20" s="611"/>
      <c r="BK20" s="611"/>
      <c r="BL20" s="611"/>
      <c r="BM20" s="611"/>
      <c r="BN20" s="611"/>
      <c r="BO20" s="611"/>
      <c r="BP20" s="612"/>
      <c r="BQ20" s="98"/>
      <c r="BR20" s="98"/>
    </row>
    <row r="21" spans="1:70" ht="12" customHeight="1" outlineLevel="1" thickBot="1" x14ac:dyDescent="0.2">
      <c r="A21" s="98"/>
      <c r="B21" s="98"/>
      <c r="C21" s="98"/>
      <c r="D21" s="831"/>
      <c r="E21" s="832"/>
      <c r="F21" s="33"/>
      <c r="G21" s="580" t="s">
        <v>75</v>
      </c>
      <c r="H21" s="581"/>
      <c r="I21" s="581"/>
      <c r="J21" s="582"/>
      <c r="K21" s="826">
        <v>320200</v>
      </c>
      <c r="L21" s="827"/>
      <c r="M21" s="827"/>
      <c r="N21" s="827"/>
      <c r="O21" s="827"/>
      <c r="P21" s="828"/>
      <c r="Q21" s="542">
        <f>IF(K21="","",(ROUNDDOWN($K21*S$18/10*S$17/$D$20,0)))</f>
        <v>256160</v>
      </c>
      <c r="R21" s="543"/>
      <c r="S21" s="543"/>
      <c r="T21" s="543"/>
      <c r="U21" s="543"/>
      <c r="V21" s="543"/>
      <c r="W21" s="543"/>
      <c r="X21" s="543"/>
      <c r="Y21" s="543"/>
      <c r="Z21" s="543"/>
      <c r="AA21" s="543"/>
      <c r="AB21" s="543"/>
      <c r="AC21" s="544" t="s">
        <v>5</v>
      </c>
      <c r="AD21" s="545"/>
      <c r="AE21" s="542"/>
      <c r="AF21" s="543"/>
      <c r="AG21" s="543"/>
      <c r="AH21" s="543"/>
      <c r="AI21" s="543"/>
      <c r="AJ21" s="543"/>
      <c r="AK21" s="543"/>
      <c r="AL21" s="543"/>
      <c r="AM21" s="543"/>
      <c r="AN21" s="543"/>
      <c r="AO21" s="543"/>
      <c r="AP21" s="543"/>
      <c r="AQ21" s="544" t="s">
        <v>5</v>
      </c>
      <c r="AR21" s="545"/>
      <c r="AS21" s="542"/>
      <c r="AT21" s="543"/>
      <c r="AU21" s="543"/>
      <c r="AV21" s="543"/>
      <c r="AW21" s="543"/>
      <c r="AX21" s="543"/>
      <c r="AY21" s="543"/>
      <c r="AZ21" s="543"/>
      <c r="BA21" s="543"/>
      <c r="BB21" s="543"/>
      <c r="BC21" s="543"/>
      <c r="BD21" s="543"/>
      <c r="BE21" s="544" t="s">
        <v>5</v>
      </c>
      <c r="BF21" s="551"/>
      <c r="BG21" s="40"/>
      <c r="BH21" s="41"/>
      <c r="BI21" s="41"/>
      <c r="BJ21" s="41"/>
      <c r="BK21" s="41"/>
      <c r="BL21" s="41"/>
      <c r="BM21" s="41"/>
      <c r="BN21" s="41"/>
      <c r="BO21" s="41"/>
      <c r="BP21" s="42"/>
      <c r="BQ21" s="98"/>
      <c r="BR21" s="98"/>
    </row>
    <row r="22" spans="1:70" ht="12" customHeight="1" outlineLevel="1" thickBot="1" x14ac:dyDescent="0.2">
      <c r="A22" s="98"/>
      <c r="B22" s="98"/>
      <c r="C22" s="629" t="s">
        <v>76</v>
      </c>
      <c r="D22" s="630"/>
      <c r="E22" s="631"/>
      <c r="F22" s="43"/>
      <c r="G22" s="833" t="s">
        <v>77</v>
      </c>
      <c r="H22" s="523"/>
      <c r="I22" s="523"/>
      <c r="J22" s="525"/>
      <c r="K22" s="834">
        <v>10191</v>
      </c>
      <c r="L22" s="835"/>
      <c r="M22" s="835"/>
      <c r="N22" s="835"/>
      <c r="O22" s="835"/>
      <c r="P22" s="836"/>
      <c r="Q22" s="542">
        <f>IF(K22="","",(ROUNDDOWN($K22*S$18/10*S$17/$D$20,0)))</f>
        <v>8152</v>
      </c>
      <c r="R22" s="543"/>
      <c r="S22" s="543"/>
      <c r="T22" s="543"/>
      <c r="U22" s="543"/>
      <c r="V22" s="543"/>
      <c r="W22" s="543"/>
      <c r="X22" s="543"/>
      <c r="Y22" s="543"/>
      <c r="Z22" s="543"/>
      <c r="AA22" s="543"/>
      <c r="AB22" s="543"/>
      <c r="AC22" s="544" t="s">
        <v>5</v>
      </c>
      <c r="AD22" s="545"/>
      <c r="AE22" s="542"/>
      <c r="AF22" s="543"/>
      <c r="AG22" s="543"/>
      <c r="AH22" s="543"/>
      <c r="AI22" s="543"/>
      <c r="AJ22" s="543"/>
      <c r="AK22" s="543"/>
      <c r="AL22" s="543"/>
      <c r="AM22" s="543"/>
      <c r="AN22" s="543"/>
      <c r="AO22" s="543"/>
      <c r="AP22" s="543"/>
      <c r="AQ22" s="544" t="s">
        <v>5</v>
      </c>
      <c r="AR22" s="545"/>
      <c r="AS22" s="542"/>
      <c r="AT22" s="543"/>
      <c r="AU22" s="543"/>
      <c r="AV22" s="543"/>
      <c r="AW22" s="543"/>
      <c r="AX22" s="543"/>
      <c r="AY22" s="543"/>
      <c r="AZ22" s="543"/>
      <c r="BA22" s="543"/>
      <c r="BB22" s="543"/>
      <c r="BC22" s="543"/>
      <c r="BD22" s="543"/>
      <c r="BE22" s="544" t="s">
        <v>5</v>
      </c>
      <c r="BF22" s="551"/>
      <c r="BG22" s="641" t="s">
        <v>78</v>
      </c>
      <c r="BH22" s="642"/>
      <c r="BI22" s="642"/>
      <c r="BJ22" s="642"/>
      <c r="BK22" s="642"/>
      <c r="BL22" s="642"/>
      <c r="BM22" s="642"/>
      <c r="BN22" s="642"/>
      <c r="BO22" s="642"/>
      <c r="BP22" s="643"/>
      <c r="BQ22" s="98"/>
      <c r="BR22" s="98"/>
    </row>
    <row r="23" spans="1:70" ht="12" customHeight="1" outlineLevel="2" x14ac:dyDescent="0.15">
      <c r="A23" s="98"/>
      <c r="B23" s="98"/>
      <c r="C23" s="98"/>
      <c r="D23" s="819"/>
      <c r="E23" s="820"/>
      <c r="F23" s="33"/>
      <c r="G23" s="816"/>
      <c r="H23" s="817"/>
      <c r="I23" s="817"/>
      <c r="J23" s="818"/>
      <c r="K23" s="823"/>
      <c r="L23" s="824"/>
      <c r="M23" s="824"/>
      <c r="N23" s="824"/>
      <c r="O23" s="824"/>
      <c r="P23" s="825"/>
      <c r="Q23" s="542"/>
      <c r="R23" s="543"/>
      <c r="S23" s="543"/>
      <c r="T23" s="543"/>
      <c r="U23" s="543"/>
      <c r="V23" s="543"/>
      <c r="W23" s="543"/>
      <c r="X23" s="543"/>
      <c r="Y23" s="543"/>
      <c r="Z23" s="543"/>
      <c r="AA23" s="543"/>
      <c r="AB23" s="543"/>
      <c r="AC23" s="544" t="s">
        <v>5</v>
      </c>
      <c r="AD23" s="545"/>
      <c r="AE23" s="542"/>
      <c r="AF23" s="543"/>
      <c r="AG23" s="543"/>
      <c r="AH23" s="543"/>
      <c r="AI23" s="543"/>
      <c r="AJ23" s="543"/>
      <c r="AK23" s="543"/>
      <c r="AL23" s="543"/>
      <c r="AM23" s="543"/>
      <c r="AN23" s="543"/>
      <c r="AO23" s="543"/>
      <c r="AP23" s="543"/>
      <c r="AQ23" s="544" t="s">
        <v>5</v>
      </c>
      <c r="AR23" s="545"/>
      <c r="AS23" s="542"/>
      <c r="AT23" s="543"/>
      <c r="AU23" s="543"/>
      <c r="AV23" s="543"/>
      <c r="AW23" s="543"/>
      <c r="AX23" s="543"/>
      <c r="AY23" s="543"/>
      <c r="AZ23" s="543"/>
      <c r="BA23" s="543"/>
      <c r="BB23" s="543"/>
      <c r="BC23" s="543"/>
      <c r="BD23" s="543"/>
      <c r="BE23" s="544" t="s">
        <v>5</v>
      </c>
      <c r="BF23" s="551"/>
      <c r="BG23" s="641"/>
      <c r="BH23" s="642"/>
      <c r="BI23" s="642"/>
      <c r="BJ23" s="642"/>
      <c r="BK23" s="642"/>
      <c r="BL23" s="642"/>
      <c r="BM23" s="642"/>
      <c r="BN23" s="642"/>
      <c r="BO23" s="642"/>
      <c r="BP23" s="643"/>
      <c r="BQ23" s="98"/>
      <c r="BR23" s="98"/>
    </row>
    <row r="24" spans="1:70" ht="12" customHeight="1" outlineLevel="2" thickBot="1" x14ac:dyDescent="0.2">
      <c r="A24" s="98"/>
      <c r="B24" s="98"/>
      <c r="C24" s="98"/>
      <c r="D24" s="821"/>
      <c r="E24" s="822"/>
      <c r="F24" s="33"/>
      <c r="G24" s="816"/>
      <c r="H24" s="817"/>
      <c r="I24" s="817"/>
      <c r="J24" s="818"/>
      <c r="K24" s="823"/>
      <c r="L24" s="824"/>
      <c r="M24" s="824"/>
      <c r="N24" s="824"/>
      <c r="O24" s="824"/>
      <c r="P24" s="825"/>
      <c r="Q24" s="542"/>
      <c r="R24" s="543"/>
      <c r="S24" s="543"/>
      <c r="T24" s="543"/>
      <c r="U24" s="543"/>
      <c r="V24" s="543"/>
      <c r="W24" s="543"/>
      <c r="X24" s="543"/>
      <c r="Y24" s="543"/>
      <c r="Z24" s="543"/>
      <c r="AA24" s="543"/>
      <c r="AB24" s="543"/>
      <c r="AC24" s="544" t="s">
        <v>5</v>
      </c>
      <c r="AD24" s="545"/>
      <c r="AE24" s="542"/>
      <c r="AF24" s="543"/>
      <c r="AG24" s="543"/>
      <c r="AH24" s="543"/>
      <c r="AI24" s="543"/>
      <c r="AJ24" s="543"/>
      <c r="AK24" s="543"/>
      <c r="AL24" s="543"/>
      <c r="AM24" s="543"/>
      <c r="AN24" s="543"/>
      <c r="AO24" s="543"/>
      <c r="AP24" s="543"/>
      <c r="AQ24" s="544" t="s">
        <v>5</v>
      </c>
      <c r="AR24" s="545"/>
      <c r="AS24" s="542"/>
      <c r="AT24" s="543"/>
      <c r="AU24" s="543"/>
      <c r="AV24" s="543"/>
      <c r="AW24" s="543"/>
      <c r="AX24" s="543"/>
      <c r="AY24" s="543"/>
      <c r="AZ24" s="543"/>
      <c r="BA24" s="543"/>
      <c r="BB24" s="543"/>
      <c r="BC24" s="543"/>
      <c r="BD24" s="543"/>
      <c r="BE24" s="544" t="s">
        <v>5</v>
      </c>
      <c r="BF24" s="551"/>
      <c r="BG24" s="641"/>
      <c r="BH24" s="642"/>
      <c r="BI24" s="642"/>
      <c r="BJ24" s="642"/>
      <c r="BK24" s="642"/>
      <c r="BL24" s="642"/>
      <c r="BM24" s="642"/>
      <c r="BN24" s="642"/>
      <c r="BO24" s="642"/>
      <c r="BP24" s="643"/>
      <c r="BQ24" s="98"/>
      <c r="BR24" s="98"/>
    </row>
    <row r="25" spans="1:70" ht="12" customHeight="1" outlineLevel="2" thickBot="1" x14ac:dyDescent="0.2">
      <c r="A25" s="98"/>
      <c r="B25" s="98"/>
      <c r="C25" s="98"/>
      <c r="D25" s="98"/>
      <c r="E25" s="44"/>
      <c r="F25" s="98"/>
      <c r="G25" s="746" t="s">
        <v>79</v>
      </c>
      <c r="H25" s="747"/>
      <c r="I25" s="747"/>
      <c r="J25" s="747"/>
      <c r="K25" s="747"/>
      <c r="L25" s="747"/>
      <c r="M25" s="747"/>
      <c r="N25" s="747"/>
      <c r="O25" s="747"/>
      <c r="P25" s="748"/>
      <c r="Q25" s="649" t="s">
        <v>217</v>
      </c>
      <c r="R25" s="594"/>
      <c r="S25" s="650">
        <f>IF(K21="","",SUM(Q21:AB24))</f>
        <v>264312</v>
      </c>
      <c r="T25" s="650"/>
      <c r="U25" s="650"/>
      <c r="V25" s="650"/>
      <c r="W25" s="650"/>
      <c r="X25" s="650"/>
      <c r="Y25" s="650"/>
      <c r="Z25" s="650"/>
      <c r="AA25" s="650"/>
      <c r="AB25" s="650"/>
      <c r="AC25" s="647" t="s">
        <v>5</v>
      </c>
      <c r="AD25" s="648"/>
      <c r="AE25" s="649" t="s">
        <v>218</v>
      </c>
      <c r="AF25" s="594"/>
      <c r="AG25" s="650"/>
      <c r="AH25" s="650"/>
      <c r="AI25" s="650"/>
      <c r="AJ25" s="650"/>
      <c r="AK25" s="650"/>
      <c r="AL25" s="650"/>
      <c r="AM25" s="650"/>
      <c r="AN25" s="650"/>
      <c r="AO25" s="650"/>
      <c r="AP25" s="650"/>
      <c r="AQ25" s="647" t="s">
        <v>5</v>
      </c>
      <c r="AR25" s="648"/>
      <c r="AS25" s="649" t="s">
        <v>219</v>
      </c>
      <c r="AT25" s="594"/>
      <c r="AU25" s="650"/>
      <c r="AV25" s="650"/>
      <c r="AW25" s="650"/>
      <c r="AX25" s="650"/>
      <c r="AY25" s="650"/>
      <c r="AZ25" s="650"/>
      <c r="BA25" s="650"/>
      <c r="BB25" s="650"/>
      <c r="BC25" s="650"/>
      <c r="BD25" s="650"/>
      <c r="BE25" s="647" t="s">
        <v>5</v>
      </c>
      <c r="BF25" s="651"/>
      <c r="BG25" s="120"/>
      <c r="BH25" s="121"/>
      <c r="BI25" s="121"/>
      <c r="BJ25" s="121"/>
      <c r="BK25" s="121"/>
      <c r="BL25" s="121"/>
      <c r="BM25" s="121"/>
      <c r="BN25" s="121"/>
      <c r="BO25" s="121"/>
      <c r="BP25" s="122"/>
      <c r="BQ25" s="98"/>
      <c r="BR25" s="98"/>
    </row>
    <row r="26" spans="1:70" ht="12" customHeight="1" outlineLevel="2" x14ac:dyDescent="0.15">
      <c r="A26" s="98"/>
      <c r="B26" s="98"/>
      <c r="C26" s="727"/>
      <c r="D26" s="727"/>
      <c r="E26" s="727"/>
      <c r="F26" s="98"/>
      <c r="G26" s="577" t="s">
        <v>80</v>
      </c>
      <c r="H26" s="578"/>
      <c r="I26" s="578"/>
      <c r="J26" s="578"/>
      <c r="K26" s="578"/>
      <c r="L26" s="578"/>
      <c r="M26" s="578"/>
      <c r="N26" s="578"/>
      <c r="O26" s="578"/>
      <c r="P26" s="579"/>
      <c r="Q26" s="656" t="s">
        <v>81</v>
      </c>
      <c r="R26" s="657"/>
      <c r="S26" s="657"/>
      <c r="T26" s="657"/>
      <c r="U26" s="657"/>
      <c r="V26" s="537" t="s">
        <v>220</v>
      </c>
      <c r="W26" s="652" t="s">
        <v>82</v>
      </c>
      <c r="X26" s="652"/>
      <c r="Y26" s="652"/>
      <c r="Z26" s="652"/>
      <c r="AA26" s="652"/>
      <c r="AB26" s="652"/>
      <c r="AC26" s="652"/>
      <c r="AD26" s="653"/>
      <c r="AE26" s="656" t="s">
        <v>81</v>
      </c>
      <c r="AF26" s="657"/>
      <c r="AG26" s="657"/>
      <c r="AH26" s="657"/>
      <c r="AI26" s="657"/>
      <c r="AJ26" s="537" t="s">
        <v>220</v>
      </c>
      <c r="AK26" s="652" t="s">
        <v>82</v>
      </c>
      <c r="AL26" s="652"/>
      <c r="AM26" s="652"/>
      <c r="AN26" s="652"/>
      <c r="AO26" s="652"/>
      <c r="AP26" s="652"/>
      <c r="AQ26" s="652"/>
      <c r="AR26" s="653"/>
      <c r="AS26" s="656" t="s">
        <v>81</v>
      </c>
      <c r="AT26" s="657"/>
      <c r="AU26" s="657"/>
      <c r="AV26" s="657"/>
      <c r="AW26" s="657"/>
      <c r="AX26" s="660" t="s">
        <v>220</v>
      </c>
      <c r="AY26" s="652" t="s">
        <v>82</v>
      </c>
      <c r="AZ26" s="652"/>
      <c r="BA26" s="652"/>
      <c r="BB26" s="652"/>
      <c r="BC26" s="652"/>
      <c r="BD26" s="652"/>
      <c r="BE26" s="662"/>
      <c r="BF26" s="663"/>
      <c r="BG26" s="644" t="s">
        <v>83</v>
      </c>
      <c r="BH26" s="645"/>
      <c r="BI26" s="645"/>
      <c r="BJ26" s="645"/>
      <c r="BK26" s="645"/>
      <c r="BL26" s="645"/>
      <c r="BM26" s="645"/>
      <c r="BN26" s="645"/>
      <c r="BO26" s="645"/>
      <c r="BP26" s="646"/>
      <c r="BQ26" s="98"/>
      <c r="BR26" s="98"/>
    </row>
    <row r="27" spans="1:70" ht="12" customHeight="1" outlineLevel="2" x14ac:dyDescent="0.15">
      <c r="A27" s="98"/>
      <c r="B27" s="98"/>
      <c r="C27" s="123"/>
      <c r="D27" s="669"/>
      <c r="E27" s="669"/>
      <c r="F27" s="94"/>
      <c r="G27" s="690" t="s">
        <v>74</v>
      </c>
      <c r="H27" s="691"/>
      <c r="I27" s="691"/>
      <c r="J27" s="691"/>
      <c r="K27" s="691"/>
      <c r="L27" s="692"/>
      <c r="M27" s="670" t="s">
        <v>237</v>
      </c>
      <c r="N27" s="671"/>
      <c r="O27" s="671"/>
      <c r="P27" s="672"/>
      <c r="Q27" s="658"/>
      <c r="R27" s="659"/>
      <c r="S27" s="659"/>
      <c r="T27" s="659"/>
      <c r="U27" s="659"/>
      <c r="V27" s="540"/>
      <c r="W27" s="654"/>
      <c r="X27" s="654"/>
      <c r="Y27" s="654"/>
      <c r="Z27" s="654"/>
      <c r="AA27" s="654"/>
      <c r="AB27" s="654"/>
      <c r="AC27" s="654"/>
      <c r="AD27" s="655"/>
      <c r="AE27" s="658"/>
      <c r="AF27" s="659"/>
      <c r="AG27" s="659"/>
      <c r="AH27" s="659"/>
      <c r="AI27" s="659"/>
      <c r="AJ27" s="540"/>
      <c r="AK27" s="654"/>
      <c r="AL27" s="654"/>
      <c r="AM27" s="654"/>
      <c r="AN27" s="654"/>
      <c r="AO27" s="654"/>
      <c r="AP27" s="654"/>
      <c r="AQ27" s="654"/>
      <c r="AR27" s="655"/>
      <c r="AS27" s="658"/>
      <c r="AT27" s="659"/>
      <c r="AU27" s="659"/>
      <c r="AV27" s="659"/>
      <c r="AW27" s="659"/>
      <c r="AX27" s="661"/>
      <c r="AY27" s="654"/>
      <c r="AZ27" s="654"/>
      <c r="BA27" s="654"/>
      <c r="BB27" s="654"/>
      <c r="BC27" s="654"/>
      <c r="BD27" s="654"/>
      <c r="BE27" s="654"/>
      <c r="BF27" s="664"/>
      <c r="BG27" s="124"/>
      <c r="BH27" s="125"/>
      <c r="BI27" s="125"/>
      <c r="BJ27" s="125"/>
      <c r="BK27" s="125"/>
      <c r="BL27" s="125"/>
      <c r="BM27" s="125"/>
      <c r="BN27" s="125"/>
      <c r="BO27" s="125"/>
      <c r="BP27" s="126"/>
      <c r="BQ27" s="98"/>
      <c r="BR27" s="98"/>
    </row>
    <row r="28" spans="1:70" ht="15" customHeight="1" outlineLevel="2" x14ac:dyDescent="0.15">
      <c r="A28" s="98"/>
      <c r="B28" s="98"/>
      <c r="C28" s="123"/>
      <c r="D28" s="669"/>
      <c r="E28" s="669"/>
      <c r="F28" s="94"/>
      <c r="G28" s="749" t="s">
        <v>84</v>
      </c>
      <c r="H28" s="750"/>
      <c r="I28" s="522" t="s">
        <v>85</v>
      </c>
      <c r="J28" s="523"/>
      <c r="K28" s="523"/>
      <c r="L28" s="525"/>
      <c r="M28" s="813">
        <v>19500</v>
      </c>
      <c r="N28" s="814"/>
      <c r="O28" s="814"/>
      <c r="P28" s="815"/>
      <c r="Q28" s="548">
        <f>IF(M28="","",$M28)</f>
        <v>19500</v>
      </c>
      <c r="R28" s="549"/>
      <c r="S28" s="549"/>
      <c r="T28" s="549"/>
      <c r="U28" s="549"/>
      <c r="V28" s="47" t="s">
        <v>222</v>
      </c>
      <c r="W28" s="550">
        <f>IF(M28="","",IF(S18=5,1,S18/10))</f>
        <v>0.8</v>
      </c>
      <c r="X28" s="550"/>
      <c r="Y28" s="47" t="s">
        <v>223</v>
      </c>
      <c r="Z28" s="546">
        <f>IF(M28="","",Q28*W28)</f>
        <v>15600</v>
      </c>
      <c r="AA28" s="546"/>
      <c r="AB28" s="546"/>
      <c r="AC28" s="546"/>
      <c r="AD28" s="48" t="s">
        <v>5</v>
      </c>
      <c r="AE28" s="548"/>
      <c r="AF28" s="549"/>
      <c r="AG28" s="549"/>
      <c r="AH28" s="549"/>
      <c r="AI28" s="549"/>
      <c r="AJ28" s="47" t="s">
        <v>204</v>
      </c>
      <c r="AK28" s="550"/>
      <c r="AL28" s="550"/>
      <c r="AM28" s="47" t="s">
        <v>207</v>
      </c>
      <c r="AN28" s="546"/>
      <c r="AO28" s="546"/>
      <c r="AP28" s="546"/>
      <c r="AQ28" s="546"/>
      <c r="AR28" s="48" t="s">
        <v>5</v>
      </c>
      <c r="AS28" s="548"/>
      <c r="AT28" s="549"/>
      <c r="AU28" s="549"/>
      <c r="AV28" s="549"/>
      <c r="AW28" s="549"/>
      <c r="AX28" s="47" t="s">
        <v>204</v>
      </c>
      <c r="AY28" s="550"/>
      <c r="AZ28" s="550"/>
      <c r="BA28" s="47" t="s">
        <v>207</v>
      </c>
      <c r="BB28" s="546"/>
      <c r="BC28" s="546"/>
      <c r="BD28" s="546"/>
      <c r="BE28" s="546"/>
      <c r="BF28" s="49" t="s">
        <v>5</v>
      </c>
      <c r="BG28" s="127"/>
      <c r="BH28" s="128"/>
      <c r="BI28" s="128"/>
      <c r="BJ28" s="128"/>
      <c r="BK28" s="128"/>
      <c r="BL28" s="128"/>
      <c r="BM28" s="128"/>
      <c r="BN28" s="128"/>
      <c r="BO28" s="128"/>
      <c r="BP28" s="126"/>
      <c r="BQ28" s="98"/>
      <c r="BR28" s="98"/>
    </row>
    <row r="29" spans="1:70" ht="15" customHeight="1" outlineLevel="2" x14ac:dyDescent="0.15">
      <c r="A29" s="98"/>
      <c r="B29" s="98"/>
      <c r="C29" s="98"/>
      <c r="D29" s="98"/>
      <c r="E29" s="98"/>
      <c r="F29" s="98"/>
      <c r="G29" s="751"/>
      <c r="H29" s="752"/>
      <c r="I29" s="522" t="s">
        <v>86</v>
      </c>
      <c r="J29" s="523"/>
      <c r="K29" s="523"/>
      <c r="L29" s="525"/>
      <c r="M29" s="813">
        <v>27000</v>
      </c>
      <c r="N29" s="814"/>
      <c r="O29" s="814"/>
      <c r="P29" s="815"/>
      <c r="Q29" s="548">
        <f>IF(M29="","",$M29)</f>
        <v>27000</v>
      </c>
      <c r="R29" s="549"/>
      <c r="S29" s="549"/>
      <c r="T29" s="549"/>
      <c r="U29" s="549"/>
      <c r="V29" s="47" t="s">
        <v>224</v>
      </c>
      <c r="W29" s="550">
        <f>IF(M29="","",IF(S18=5,1,S18/10))</f>
        <v>0.8</v>
      </c>
      <c r="X29" s="550"/>
      <c r="Y29" s="47" t="s">
        <v>225</v>
      </c>
      <c r="Z29" s="546">
        <f>IF(M29="","",Q29*W29)</f>
        <v>21600</v>
      </c>
      <c r="AA29" s="546"/>
      <c r="AB29" s="546"/>
      <c r="AC29" s="546"/>
      <c r="AD29" s="48" t="s">
        <v>5</v>
      </c>
      <c r="AE29" s="548"/>
      <c r="AF29" s="549"/>
      <c r="AG29" s="549"/>
      <c r="AH29" s="549"/>
      <c r="AI29" s="549"/>
      <c r="AJ29" s="47" t="s">
        <v>204</v>
      </c>
      <c r="AK29" s="550"/>
      <c r="AL29" s="550"/>
      <c r="AM29" s="47" t="s">
        <v>207</v>
      </c>
      <c r="AN29" s="546"/>
      <c r="AO29" s="546"/>
      <c r="AP29" s="546"/>
      <c r="AQ29" s="546"/>
      <c r="AR29" s="48" t="s">
        <v>5</v>
      </c>
      <c r="AS29" s="548"/>
      <c r="AT29" s="549"/>
      <c r="AU29" s="549"/>
      <c r="AV29" s="549"/>
      <c r="AW29" s="549"/>
      <c r="AX29" s="47" t="s">
        <v>204</v>
      </c>
      <c r="AY29" s="550"/>
      <c r="AZ29" s="550"/>
      <c r="BA29" s="47" t="s">
        <v>207</v>
      </c>
      <c r="BB29" s="546"/>
      <c r="BC29" s="546"/>
      <c r="BD29" s="546"/>
      <c r="BE29" s="546"/>
      <c r="BF29" s="49" t="s">
        <v>5</v>
      </c>
      <c r="BG29" s="127"/>
      <c r="BH29" s="128"/>
      <c r="BI29" s="128"/>
      <c r="BJ29" s="128"/>
      <c r="BK29" s="128"/>
      <c r="BL29" s="128"/>
      <c r="BM29" s="128"/>
      <c r="BN29" s="128"/>
      <c r="BO29" s="128"/>
      <c r="BP29" s="126"/>
      <c r="BQ29" s="98"/>
      <c r="BR29" s="98"/>
    </row>
    <row r="30" spans="1:70" ht="15" customHeight="1" outlineLevel="2" x14ac:dyDescent="0.15">
      <c r="A30" s="98"/>
      <c r="B30" s="98"/>
      <c r="C30" s="98"/>
      <c r="D30" s="98"/>
      <c r="E30" s="98"/>
      <c r="F30" s="98"/>
      <c r="G30" s="751"/>
      <c r="H30" s="752"/>
      <c r="I30" s="522" t="s">
        <v>87</v>
      </c>
      <c r="J30" s="523"/>
      <c r="K30" s="523"/>
      <c r="L30" s="525"/>
      <c r="M30" s="776"/>
      <c r="N30" s="777"/>
      <c r="O30" s="777"/>
      <c r="P30" s="778"/>
      <c r="Q30" s="548"/>
      <c r="R30" s="549"/>
      <c r="S30" s="549"/>
      <c r="T30" s="549"/>
      <c r="U30" s="549"/>
      <c r="V30" s="47" t="s">
        <v>226</v>
      </c>
      <c r="W30" s="550"/>
      <c r="X30" s="550"/>
      <c r="Y30" s="47" t="s">
        <v>227</v>
      </c>
      <c r="Z30" s="546"/>
      <c r="AA30" s="546"/>
      <c r="AB30" s="546"/>
      <c r="AC30" s="546"/>
      <c r="AD30" s="48" t="s">
        <v>5</v>
      </c>
      <c r="AE30" s="548"/>
      <c r="AF30" s="549"/>
      <c r="AG30" s="549"/>
      <c r="AH30" s="549"/>
      <c r="AI30" s="549"/>
      <c r="AJ30" s="47" t="s">
        <v>204</v>
      </c>
      <c r="AK30" s="550"/>
      <c r="AL30" s="550"/>
      <c r="AM30" s="47" t="s">
        <v>207</v>
      </c>
      <c r="AN30" s="546"/>
      <c r="AO30" s="546"/>
      <c r="AP30" s="546"/>
      <c r="AQ30" s="546"/>
      <c r="AR30" s="48" t="s">
        <v>5</v>
      </c>
      <c r="AS30" s="548"/>
      <c r="AT30" s="549"/>
      <c r="AU30" s="549"/>
      <c r="AV30" s="549"/>
      <c r="AW30" s="549"/>
      <c r="AX30" s="47" t="s">
        <v>204</v>
      </c>
      <c r="AY30" s="550"/>
      <c r="AZ30" s="550"/>
      <c r="BA30" s="47" t="s">
        <v>207</v>
      </c>
      <c r="BB30" s="546"/>
      <c r="BC30" s="546"/>
      <c r="BD30" s="546"/>
      <c r="BE30" s="546"/>
      <c r="BF30" s="49" t="s">
        <v>5</v>
      </c>
      <c r="BG30" s="127"/>
      <c r="BH30" s="128"/>
      <c r="BI30" s="128"/>
      <c r="BJ30" s="128"/>
      <c r="BK30" s="128"/>
      <c r="BL30" s="128"/>
      <c r="BM30" s="128"/>
      <c r="BN30" s="128"/>
      <c r="BO30" s="128"/>
      <c r="BP30" s="126"/>
      <c r="BQ30" s="98"/>
      <c r="BR30" s="98"/>
    </row>
    <row r="31" spans="1:70" ht="15" customHeight="1" outlineLevel="2" x14ac:dyDescent="0.15">
      <c r="A31" s="98"/>
      <c r="B31" s="98"/>
      <c r="C31" s="98"/>
      <c r="D31" s="98"/>
      <c r="E31" s="98"/>
      <c r="F31" s="98"/>
      <c r="G31" s="751"/>
      <c r="H31" s="752"/>
      <c r="I31" s="773"/>
      <c r="J31" s="774"/>
      <c r="K31" s="774"/>
      <c r="L31" s="775"/>
      <c r="M31" s="776"/>
      <c r="N31" s="777"/>
      <c r="O31" s="777"/>
      <c r="P31" s="778"/>
      <c r="Q31" s="548"/>
      <c r="R31" s="549"/>
      <c r="S31" s="549"/>
      <c r="T31" s="549"/>
      <c r="U31" s="549"/>
      <c r="V31" s="47" t="s">
        <v>204</v>
      </c>
      <c r="W31" s="550"/>
      <c r="X31" s="550"/>
      <c r="Y31" s="47" t="s">
        <v>207</v>
      </c>
      <c r="Z31" s="546"/>
      <c r="AA31" s="546"/>
      <c r="AB31" s="546"/>
      <c r="AC31" s="546"/>
      <c r="AD31" s="48" t="s">
        <v>5</v>
      </c>
      <c r="AE31" s="548"/>
      <c r="AF31" s="549"/>
      <c r="AG31" s="549"/>
      <c r="AH31" s="549"/>
      <c r="AI31" s="549"/>
      <c r="AJ31" s="47" t="s">
        <v>204</v>
      </c>
      <c r="AK31" s="550"/>
      <c r="AL31" s="550"/>
      <c r="AM31" s="47" t="s">
        <v>207</v>
      </c>
      <c r="AN31" s="546"/>
      <c r="AO31" s="546"/>
      <c r="AP31" s="546"/>
      <c r="AQ31" s="546"/>
      <c r="AR31" s="48" t="s">
        <v>5</v>
      </c>
      <c r="AS31" s="548"/>
      <c r="AT31" s="549"/>
      <c r="AU31" s="549"/>
      <c r="AV31" s="549"/>
      <c r="AW31" s="549"/>
      <c r="AX31" s="47" t="s">
        <v>204</v>
      </c>
      <c r="AY31" s="550"/>
      <c r="AZ31" s="550"/>
      <c r="BA31" s="47" t="s">
        <v>207</v>
      </c>
      <c r="BB31" s="546"/>
      <c r="BC31" s="546"/>
      <c r="BD31" s="546"/>
      <c r="BE31" s="546"/>
      <c r="BF31" s="49" t="s">
        <v>5</v>
      </c>
      <c r="BG31" s="127"/>
      <c r="BH31" s="125"/>
      <c r="BI31" s="125"/>
      <c r="BJ31" s="125"/>
      <c r="BK31" s="125"/>
      <c r="BL31" s="125"/>
      <c r="BM31" s="125"/>
      <c r="BN31" s="125"/>
      <c r="BO31" s="128"/>
      <c r="BP31" s="126"/>
      <c r="BQ31" s="98"/>
      <c r="BR31" s="98"/>
    </row>
    <row r="32" spans="1:70" ht="15" customHeight="1" outlineLevel="2" x14ac:dyDescent="0.15">
      <c r="A32" s="98"/>
      <c r="B32" s="98"/>
      <c r="C32" s="98"/>
      <c r="D32" s="98"/>
      <c r="E32" s="98"/>
      <c r="F32" s="98"/>
      <c r="G32" s="753"/>
      <c r="H32" s="754"/>
      <c r="I32" s="773"/>
      <c r="J32" s="774"/>
      <c r="K32" s="774"/>
      <c r="L32" s="775"/>
      <c r="M32" s="776"/>
      <c r="N32" s="777"/>
      <c r="O32" s="777"/>
      <c r="P32" s="778"/>
      <c r="Q32" s="548"/>
      <c r="R32" s="549"/>
      <c r="S32" s="549"/>
      <c r="T32" s="549"/>
      <c r="U32" s="549"/>
      <c r="V32" s="47" t="s">
        <v>204</v>
      </c>
      <c r="W32" s="550"/>
      <c r="X32" s="550"/>
      <c r="Y32" s="47" t="s">
        <v>207</v>
      </c>
      <c r="Z32" s="546"/>
      <c r="AA32" s="546"/>
      <c r="AB32" s="546"/>
      <c r="AC32" s="546"/>
      <c r="AD32" s="48" t="s">
        <v>5</v>
      </c>
      <c r="AE32" s="548"/>
      <c r="AF32" s="549"/>
      <c r="AG32" s="549"/>
      <c r="AH32" s="549"/>
      <c r="AI32" s="549"/>
      <c r="AJ32" s="47" t="s">
        <v>204</v>
      </c>
      <c r="AK32" s="550"/>
      <c r="AL32" s="550"/>
      <c r="AM32" s="47" t="s">
        <v>207</v>
      </c>
      <c r="AN32" s="546"/>
      <c r="AO32" s="546"/>
      <c r="AP32" s="546"/>
      <c r="AQ32" s="546"/>
      <c r="AR32" s="48" t="s">
        <v>5</v>
      </c>
      <c r="AS32" s="548"/>
      <c r="AT32" s="549"/>
      <c r="AU32" s="549"/>
      <c r="AV32" s="549"/>
      <c r="AW32" s="549"/>
      <c r="AX32" s="47" t="s">
        <v>204</v>
      </c>
      <c r="AY32" s="550"/>
      <c r="AZ32" s="550"/>
      <c r="BA32" s="47" t="s">
        <v>207</v>
      </c>
      <c r="BB32" s="546"/>
      <c r="BC32" s="546"/>
      <c r="BD32" s="546"/>
      <c r="BE32" s="546"/>
      <c r="BF32" s="49" t="s">
        <v>5</v>
      </c>
      <c r="BG32" s="127"/>
      <c r="BH32" s="125"/>
      <c r="BI32" s="125"/>
      <c r="BJ32" s="125"/>
      <c r="BK32" s="125"/>
      <c r="BL32" s="125"/>
      <c r="BM32" s="125"/>
      <c r="BN32" s="125"/>
      <c r="BO32" s="128"/>
      <c r="BP32" s="126"/>
      <c r="BQ32" s="98"/>
      <c r="BR32" s="98"/>
    </row>
    <row r="33" spans="1:70" ht="15" customHeight="1" outlineLevel="2" x14ac:dyDescent="0.15">
      <c r="A33" s="98"/>
      <c r="B33" s="98"/>
      <c r="C33" s="98"/>
      <c r="D33" s="98"/>
      <c r="E33" s="98"/>
      <c r="F33" s="98"/>
      <c r="G33" s="755" t="s">
        <v>88</v>
      </c>
      <c r="H33" s="750"/>
      <c r="I33" s="779"/>
      <c r="J33" s="780"/>
      <c r="K33" s="780"/>
      <c r="L33" s="781"/>
      <c r="M33" s="776"/>
      <c r="N33" s="777"/>
      <c r="O33" s="777"/>
      <c r="P33" s="778"/>
      <c r="Q33" s="548"/>
      <c r="R33" s="549"/>
      <c r="S33" s="549"/>
      <c r="T33" s="549"/>
      <c r="U33" s="549"/>
      <c r="V33" s="47" t="s">
        <v>228</v>
      </c>
      <c r="W33" s="550"/>
      <c r="X33" s="550"/>
      <c r="Y33" s="47" t="s">
        <v>229</v>
      </c>
      <c r="Z33" s="546"/>
      <c r="AA33" s="546"/>
      <c r="AB33" s="546"/>
      <c r="AC33" s="546"/>
      <c r="AD33" s="48" t="s">
        <v>5</v>
      </c>
      <c r="AE33" s="548"/>
      <c r="AF33" s="549"/>
      <c r="AG33" s="549"/>
      <c r="AH33" s="549"/>
      <c r="AI33" s="549"/>
      <c r="AJ33" s="47" t="s">
        <v>204</v>
      </c>
      <c r="AK33" s="550"/>
      <c r="AL33" s="550"/>
      <c r="AM33" s="47" t="s">
        <v>207</v>
      </c>
      <c r="AN33" s="546"/>
      <c r="AO33" s="546"/>
      <c r="AP33" s="546"/>
      <c r="AQ33" s="546"/>
      <c r="AR33" s="48" t="s">
        <v>5</v>
      </c>
      <c r="AS33" s="548"/>
      <c r="AT33" s="549"/>
      <c r="AU33" s="549"/>
      <c r="AV33" s="549"/>
      <c r="AW33" s="549"/>
      <c r="AX33" s="47" t="s">
        <v>204</v>
      </c>
      <c r="AY33" s="550"/>
      <c r="AZ33" s="550"/>
      <c r="BA33" s="47" t="s">
        <v>207</v>
      </c>
      <c r="BB33" s="546"/>
      <c r="BC33" s="546"/>
      <c r="BD33" s="546"/>
      <c r="BE33" s="546"/>
      <c r="BF33" s="49" t="s">
        <v>5</v>
      </c>
      <c r="BG33" s="127"/>
      <c r="BH33" s="125"/>
      <c r="BI33" s="125"/>
      <c r="BJ33" s="125"/>
      <c r="BK33" s="125"/>
      <c r="BL33" s="125"/>
      <c r="BM33" s="125"/>
      <c r="BN33" s="125"/>
      <c r="BO33" s="128"/>
      <c r="BP33" s="126"/>
      <c r="BQ33" s="98"/>
      <c r="BR33" s="98"/>
    </row>
    <row r="34" spans="1:70" ht="15" customHeight="1" outlineLevel="2" x14ac:dyDescent="0.15">
      <c r="A34" s="98"/>
      <c r="B34" s="98"/>
      <c r="C34" s="98"/>
      <c r="D34" s="98"/>
      <c r="E34" s="98"/>
      <c r="F34" s="98"/>
      <c r="G34" s="751"/>
      <c r="H34" s="752"/>
      <c r="I34" s="779"/>
      <c r="J34" s="780"/>
      <c r="K34" s="780"/>
      <c r="L34" s="781"/>
      <c r="M34" s="776"/>
      <c r="N34" s="777"/>
      <c r="O34" s="777"/>
      <c r="P34" s="778"/>
      <c r="Q34" s="548"/>
      <c r="R34" s="549"/>
      <c r="S34" s="549"/>
      <c r="T34" s="549"/>
      <c r="U34" s="549"/>
      <c r="V34" s="47" t="s">
        <v>204</v>
      </c>
      <c r="W34" s="550"/>
      <c r="X34" s="550"/>
      <c r="Y34" s="47" t="s">
        <v>207</v>
      </c>
      <c r="Z34" s="546"/>
      <c r="AA34" s="546"/>
      <c r="AB34" s="546"/>
      <c r="AC34" s="546"/>
      <c r="AD34" s="48" t="s">
        <v>5</v>
      </c>
      <c r="AE34" s="45"/>
      <c r="AF34" s="46"/>
      <c r="AG34" s="46"/>
      <c r="AH34" s="46"/>
      <c r="AI34" s="46"/>
      <c r="AJ34" s="47" t="s">
        <v>204</v>
      </c>
      <c r="AK34" s="550"/>
      <c r="AL34" s="550"/>
      <c r="AM34" s="47" t="s">
        <v>207</v>
      </c>
      <c r="AN34" s="546"/>
      <c r="AO34" s="546"/>
      <c r="AP34" s="546"/>
      <c r="AQ34" s="546"/>
      <c r="AR34" s="48" t="s">
        <v>5</v>
      </c>
      <c r="AS34" s="45"/>
      <c r="AT34" s="46"/>
      <c r="AU34" s="46"/>
      <c r="AV34" s="46"/>
      <c r="AW34" s="46"/>
      <c r="AX34" s="47" t="s">
        <v>204</v>
      </c>
      <c r="AY34" s="550"/>
      <c r="AZ34" s="550"/>
      <c r="BA34" s="47" t="s">
        <v>207</v>
      </c>
      <c r="BB34" s="546"/>
      <c r="BC34" s="546"/>
      <c r="BD34" s="546"/>
      <c r="BE34" s="546"/>
      <c r="BF34" s="48" t="s">
        <v>5</v>
      </c>
      <c r="BG34" s="127"/>
      <c r="BH34" s="125"/>
      <c r="BI34" s="125"/>
      <c r="BJ34" s="125"/>
      <c r="BK34" s="125"/>
      <c r="BL34" s="125"/>
      <c r="BM34" s="125"/>
      <c r="BN34" s="125"/>
      <c r="BO34" s="128"/>
      <c r="BP34" s="126"/>
      <c r="BQ34" s="98"/>
      <c r="BR34" s="98"/>
    </row>
    <row r="35" spans="1:70" ht="15" customHeight="1" outlineLevel="2" x14ac:dyDescent="0.15">
      <c r="A35" s="98"/>
      <c r="B35" s="98"/>
      <c r="C35" s="98"/>
      <c r="D35" s="98"/>
      <c r="E35" s="98"/>
      <c r="F35" s="98"/>
      <c r="G35" s="751"/>
      <c r="H35" s="752"/>
      <c r="I35" s="779"/>
      <c r="J35" s="780"/>
      <c r="K35" s="780"/>
      <c r="L35" s="781"/>
      <c r="M35" s="776"/>
      <c r="N35" s="777"/>
      <c r="O35" s="777"/>
      <c r="P35" s="778"/>
      <c r="Q35" s="548"/>
      <c r="R35" s="549"/>
      <c r="S35" s="549"/>
      <c r="T35" s="549"/>
      <c r="U35" s="549"/>
      <c r="V35" s="47" t="s">
        <v>204</v>
      </c>
      <c r="W35" s="550"/>
      <c r="X35" s="550"/>
      <c r="Y35" s="47" t="s">
        <v>207</v>
      </c>
      <c r="Z35" s="546"/>
      <c r="AA35" s="546"/>
      <c r="AB35" s="546"/>
      <c r="AC35" s="546"/>
      <c r="AD35" s="48" t="s">
        <v>5</v>
      </c>
      <c r="AE35" s="45"/>
      <c r="AF35" s="46"/>
      <c r="AG35" s="46"/>
      <c r="AH35" s="46"/>
      <c r="AI35" s="46"/>
      <c r="AJ35" s="47" t="s">
        <v>204</v>
      </c>
      <c r="AK35" s="550"/>
      <c r="AL35" s="550"/>
      <c r="AM35" s="47" t="s">
        <v>207</v>
      </c>
      <c r="AN35" s="546"/>
      <c r="AO35" s="546"/>
      <c r="AP35" s="546"/>
      <c r="AQ35" s="546"/>
      <c r="AR35" s="48" t="s">
        <v>5</v>
      </c>
      <c r="AS35" s="45"/>
      <c r="AT35" s="46"/>
      <c r="AU35" s="46"/>
      <c r="AV35" s="46"/>
      <c r="AW35" s="46"/>
      <c r="AX35" s="47" t="s">
        <v>204</v>
      </c>
      <c r="AY35" s="550"/>
      <c r="AZ35" s="550"/>
      <c r="BA35" s="47" t="s">
        <v>207</v>
      </c>
      <c r="BB35" s="546"/>
      <c r="BC35" s="546"/>
      <c r="BD35" s="546"/>
      <c r="BE35" s="546"/>
      <c r="BF35" s="48" t="s">
        <v>5</v>
      </c>
      <c r="BG35" s="127"/>
      <c r="BH35" s="125"/>
      <c r="BI35" s="125"/>
      <c r="BJ35" s="125"/>
      <c r="BK35" s="125"/>
      <c r="BL35" s="125"/>
      <c r="BM35" s="125"/>
      <c r="BN35" s="125"/>
      <c r="BO35" s="128"/>
      <c r="BP35" s="126"/>
      <c r="BQ35" s="98"/>
      <c r="BR35" s="98"/>
    </row>
    <row r="36" spans="1:70" ht="15" customHeight="1" outlineLevel="2" x14ac:dyDescent="0.15">
      <c r="A36" s="98"/>
      <c r="B36" s="98"/>
      <c r="C36" s="98"/>
      <c r="D36" s="98"/>
      <c r="E36" s="98"/>
      <c r="F36" s="98"/>
      <c r="G36" s="753"/>
      <c r="H36" s="754"/>
      <c r="I36" s="522" t="s">
        <v>89</v>
      </c>
      <c r="J36" s="523"/>
      <c r="K36" s="523"/>
      <c r="L36" s="525"/>
      <c r="M36" s="776"/>
      <c r="N36" s="777"/>
      <c r="O36" s="777"/>
      <c r="P36" s="778"/>
      <c r="Q36" s="548"/>
      <c r="R36" s="549"/>
      <c r="S36" s="549"/>
      <c r="T36" s="549"/>
      <c r="U36" s="549"/>
      <c r="V36" s="47" t="s">
        <v>230</v>
      </c>
      <c r="W36" s="550"/>
      <c r="X36" s="550"/>
      <c r="Y36" s="47" t="s">
        <v>231</v>
      </c>
      <c r="Z36" s="546"/>
      <c r="AA36" s="546"/>
      <c r="AB36" s="546"/>
      <c r="AC36" s="546"/>
      <c r="AD36" s="48" t="s">
        <v>5</v>
      </c>
      <c r="AE36" s="548"/>
      <c r="AF36" s="549"/>
      <c r="AG36" s="549"/>
      <c r="AH36" s="549"/>
      <c r="AI36" s="549"/>
      <c r="AJ36" s="47" t="s">
        <v>204</v>
      </c>
      <c r="AK36" s="550" t="str">
        <f>IF(AG$13="","",AG$14/10)</f>
        <v/>
      </c>
      <c r="AL36" s="550"/>
      <c r="AM36" s="47" t="s">
        <v>207</v>
      </c>
      <c r="AN36" s="546"/>
      <c r="AO36" s="546"/>
      <c r="AP36" s="546"/>
      <c r="AQ36" s="546"/>
      <c r="AR36" s="48" t="s">
        <v>5</v>
      </c>
      <c r="AS36" s="548"/>
      <c r="AT36" s="549"/>
      <c r="AU36" s="549"/>
      <c r="AV36" s="549"/>
      <c r="AW36" s="549"/>
      <c r="AX36" s="47" t="s">
        <v>204</v>
      </c>
      <c r="AY36" s="550" t="str">
        <f>IF(AU$13="","",AU$14/10)</f>
        <v/>
      </c>
      <c r="AZ36" s="550"/>
      <c r="BA36" s="47" t="s">
        <v>207</v>
      </c>
      <c r="BB36" s="546"/>
      <c r="BC36" s="546"/>
      <c r="BD36" s="546"/>
      <c r="BE36" s="546"/>
      <c r="BF36" s="48" t="s">
        <v>5</v>
      </c>
      <c r="BG36" s="127"/>
      <c r="BH36" s="128"/>
      <c r="BI36" s="128"/>
      <c r="BJ36" s="128"/>
      <c r="BK36" s="128"/>
      <c r="BL36" s="128"/>
      <c r="BM36" s="128"/>
      <c r="BN36" s="128"/>
      <c r="BO36" s="128"/>
      <c r="BP36" s="126"/>
      <c r="BQ36" s="98"/>
      <c r="BR36" s="98"/>
    </row>
    <row r="37" spans="1:70" ht="12" customHeight="1" outlineLevel="2" thickBot="1" x14ac:dyDescent="0.2">
      <c r="A37" s="98"/>
      <c r="B37" s="98"/>
      <c r="C37" s="98"/>
      <c r="D37" s="98"/>
      <c r="E37" s="98"/>
      <c r="F37" s="98"/>
      <c r="G37" s="687" t="s">
        <v>79</v>
      </c>
      <c r="H37" s="688"/>
      <c r="I37" s="688"/>
      <c r="J37" s="688"/>
      <c r="K37" s="688"/>
      <c r="L37" s="688"/>
      <c r="M37" s="688"/>
      <c r="N37" s="688"/>
      <c r="O37" s="688"/>
      <c r="P37" s="689"/>
      <c r="Q37" s="649" t="s">
        <v>232</v>
      </c>
      <c r="R37" s="594"/>
      <c r="S37" s="650">
        <f>IF(K21="","",(SUM(Z28:AC36)))</f>
        <v>37200</v>
      </c>
      <c r="T37" s="650"/>
      <c r="U37" s="650"/>
      <c r="V37" s="650"/>
      <c r="W37" s="650"/>
      <c r="X37" s="650"/>
      <c r="Y37" s="650"/>
      <c r="Z37" s="650"/>
      <c r="AA37" s="650"/>
      <c r="AB37" s="650"/>
      <c r="AC37" s="647" t="s">
        <v>5</v>
      </c>
      <c r="AD37" s="648"/>
      <c r="AE37" s="649" t="s">
        <v>193</v>
      </c>
      <c r="AF37" s="594"/>
      <c r="AG37" s="650"/>
      <c r="AH37" s="650"/>
      <c r="AI37" s="650"/>
      <c r="AJ37" s="650"/>
      <c r="AK37" s="650"/>
      <c r="AL37" s="650"/>
      <c r="AM37" s="650"/>
      <c r="AN37" s="650"/>
      <c r="AO37" s="650"/>
      <c r="AP37" s="650"/>
      <c r="AQ37" s="647" t="s">
        <v>5</v>
      </c>
      <c r="AR37" s="648"/>
      <c r="AS37" s="649" t="s">
        <v>198</v>
      </c>
      <c r="AT37" s="594"/>
      <c r="AU37" s="650"/>
      <c r="AV37" s="650"/>
      <c r="AW37" s="650"/>
      <c r="AX37" s="650"/>
      <c r="AY37" s="650"/>
      <c r="AZ37" s="650"/>
      <c r="BA37" s="650"/>
      <c r="BB37" s="650"/>
      <c r="BC37" s="650"/>
      <c r="BD37" s="650"/>
      <c r="BE37" s="647" t="s">
        <v>5</v>
      </c>
      <c r="BF37" s="651"/>
      <c r="BG37" s="129"/>
      <c r="BH37" s="130"/>
      <c r="BI37" s="130"/>
      <c r="BJ37" s="130"/>
      <c r="BK37" s="130"/>
      <c r="BL37" s="130"/>
      <c r="BM37" s="130"/>
      <c r="BN37" s="130"/>
      <c r="BO37" s="130"/>
      <c r="BP37" s="131"/>
      <c r="BQ37" s="98"/>
      <c r="BR37" s="98"/>
    </row>
    <row r="38" spans="1:70" ht="8.25" customHeight="1" outlineLevel="2" x14ac:dyDescent="0.15">
      <c r="A38" s="98"/>
      <c r="B38" s="99"/>
      <c r="C38" s="99"/>
      <c r="D38" s="99"/>
      <c r="E38" s="99"/>
      <c r="F38" s="99"/>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1"/>
      <c r="AN38" s="51"/>
      <c r="AO38" s="51"/>
      <c r="AP38" s="51"/>
      <c r="AQ38" s="51"/>
      <c r="AR38" s="51"/>
      <c r="AS38" s="51"/>
      <c r="AT38" s="51"/>
      <c r="AU38" s="51"/>
      <c r="AV38" s="51"/>
      <c r="AW38" s="51"/>
      <c r="AX38" s="51"/>
      <c r="AY38" s="51"/>
      <c r="AZ38" s="51"/>
      <c r="BA38" s="51"/>
      <c r="BB38" s="51"/>
      <c r="BC38" s="51"/>
      <c r="BD38" s="51"/>
      <c r="BE38" s="51"/>
      <c r="BF38" s="51"/>
      <c r="BG38" s="50"/>
      <c r="BH38" s="99"/>
      <c r="BI38" s="99"/>
      <c r="BJ38" s="99"/>
      <c r="BK38" s="99"/>
      <c r="BL38" s="99"/>
      <c r="BM38" s="99"/>
      <c r="BN38" s="99"/>
      <c r="BO38" s="99"/>
      <c r="BP38" s="98"/>
      <c r="BQ38" s="98"/>
      <c r="BR38" s="98"/>
    </row>
    <row r="39" spans="1:70" ht="20.100000000000001" customHeight="1" outlineLevel="2" thickBot="1" x14ac:dyDescent="0.2">
      <c r="A39" s="98"/>
      <c r="B39" s="111"/>
      <c r="C39" s="111"/>
      <c r="D39" s="111"/>
      <c r="E39" s="111"/>
      <c r="F39" s="111"/>
      <c r="G39" s="695" t="s">
        <v>163</v>
      </c>
      <c r="H39" s="695"/>
      <c r="I39" s="695"/>
      <c r="J39" s="695"/>
      <c r="K39" s="695"/>
      <c r="L39" s="695"/>
      <c r="M39" s="695"/>
      <c r="N39" s="26" t="s">
        <v>90</v>
      </c>
      <c r="O39" s="52"/>
      <c r="P39" s="132"/>
      <c r="Q39" s="132"/>
      <c r="R39" s="52"/>
      <c r="S39" s="53"/>
      <c r="T39" s="90"/>
      <c r="U39" s="90"/>
      <c r="V39" s="90"/>
      <c r="W39" s="90"/>
      <c r="X39" s="90"/>
      <c r="Y39" s="90"/>
      <c r="Z39" s="90"/>
      <c r="AA39" s="90"/>
      <c r="AB39" s="54"/>
      <c r="AC39" s="123"/>
      <c r="AD39" s="123"/>
      <c r="AE39" s="123"/>
      <c r="AF39" s="54"/>
      <c r="AG39" s="123"/>
      <c r="AH39" s="123"/>
      <c r="AI39" s="123"/>
      <c r="AJ39" s="123"/>
      <c r="AK39" s="123"/>
      <c r="AL39" s="123"/>
      <c r="AM39" s="55"/>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98"/>
    </row>
    <row r="40" spans="1:70" ht="15" customHeight="1" outlineLevel="2" x14ac:dyDescent="0.15">
      <c r="A40" s="98"/>
      <c r="B40" s="111"/>
      <c r="C40" s="111"/>
      <c r="D40" s="111"/>
      <c r="E40" s="111"/>
      <c r="F40" s="111"/>
      <c r="G40" s="577" t="s">
        <v>91</v>
      </c>
      <c r="H40" s="578"/>
      <c r="I40" s="578"/>
      <c r="J40" s="578"/>
      <c r="K40" s="578"/>
      <c r="L40" s="578"/>
      <c r="M40" s="578"/>
      <c r="N40" s="578"/>
      <c r="O40" s="578"/>
      <c r="P40" s="578"/>
      <c r="Q40" s="579"/>
      <c r="R40" s="677" t="s">
        <v>92</v>
      </c>
      <c r="S40" s="677"/>
      <c r="T40" s="677"/>
      <c r="U40" s="693" t="s">
        <v>93</v>
      </c>
      <c r="V40" s="693"/>
      <c r="W40" s="693"/>
      <c r="X40" s="693"/>
      <c r="Y40" s="693"/>
      <c r="Z40" s="693"/>
      <c r="AA40" s="693"/>
      <c r="AB40" s="694"/>
      <c r="AC40" s="56"/>
      <c r="AD40" s="56"/>
      <c r="AE40" s="56"/>
      <c r="AF40" s="56"/>
      <c r="AG40" s="56"/>
      <c r="AH40" s="56"/>
      <c r="AI40" s="56"/>
      <c r="AJ40" s="56"/>
      <c r="AK40" s="56"/>
      <c r="AL40" s="56"/>
      <c r="AM40" s="56"/>
      <c r="AN40" s="56"/>
      <c r="AO40" s="56"/>
      <c r="AP40" s="56"/>
      <c r="AQ40" s="57"/>
      <c r="AR40" s="57"/>
      <c r="AS40" s="57"/>
      <c r="AT40" s="57"/>
      <c r="AU40" s="57"/>
      <c r="AV40" s="57"/>
      <c r="AW40" s="57"/>
      <c r="AX40" s="57"/>
      <c r="AY40" s="57"/>
      <c r="AZ40" s="57"/>
      <c r="BA40" s="58"/>
      <c r="BB40" s="58"/>
      <c r="BC40" s="58"/>
      <c r="BD40" s="58"/>
      <c r="BE40" s="58"/>
      <c r="BF40" s="58"/>
      <c r="BG40" s="58"/>
      <c r="BH40" s="58"/>
      <c r="BI40" s="58"/>
      <c r="BJ40" s="58"/>
      <c r="BK40" s="58"/>
      <c r="BL40" s="58"/>
      <c r="BM40" s="58"/>
      <c r="BN40" s="58"/>
      <c r="BO40" s="58"/>
      <c r="BP40" s="58"/>
      <c r="BQ40" s="123"/>
      <c r="BR40" s="98"/>
    </row>
    <row r="41" spans="1:70" ht="15" customHeight="1" outlineLevel="2" x14ac:dyDescent="0.15">
      <c r="A41" s="98"/>
      <c r="B41" s="111"/>
      <c r="C41" s="111"/>
      <c r="D41" s="111"/>
      <c r="E41" s="111"/>
      <c r="F41" s="111"/>
      <c r="G41" s="785" t="s">
        <v>256</v>
      </c>
      <c r="H41" s="786"/>
      <c r="I41" s="786"/>
      <c r="J41" s="786"/>
      <c r="K41" s="786"/>
      <c r="L41" s="786"/>
      <c r="M41" s="786"/>
      <c r="N41" s="786"/>
      <c r="O41" s="786"/>
      <c r="P41" s="786"/>
      <c r="Q41" s="787"/>
      <c r="R41" s="788" t="s">
        <v>137</v>
      </c>
      <c r="S41" s="788"/>
      <c r="T41" s="788"/>
      <c r="U41" s="810" t="s">
        <v>138</v>
      </c>
      <c r="V41" s="811"/>
      <c r="W41" s="811"/>
      <c r="X41" s="811"/>
      <c r="Y41" s="811"/>
      <c r="Z41" s="811"/>
      <c r="AA41" s="811"/>
      <c r="AB41" s="812"/>
      <c r="AC41" s="56"/>
      <c r="AD41" s="56"/>
      <c r="AE41" s="56"/>
      <c r="AF41" s="56"/>
      <c r="AG41" s="56"/>
      <c r="AH41" s="56"/>
      <c r="AI41" s="56"/>
      <c r="AJ41" s="56"/>
      <c r="AK41" s="56"/>
      <c r="AL41" s="56"/>
      <c r="AM41" s="56"/>
      <c r="AN41" s="56"/>
      <c r="AO41" s="56"/>
      <c r="AP41" s="56"/>
      <c r="AQ41" s="57"/>
      <c r="AR41" s="57"/>
      <c r="AS41" s="57"/>
      <c r="AT41" s="57"/>
      <c r="AU41" s="57"/>
      <c r="AV41" s="57"/>
      <c r="AW41" s="57"/>
      <c r="AX41" s="57"/>
      <c r="AY41" s="57"/>
      <c r="AZ41" s="57"/>
      <c r="BA41" s="58"/>
      <c r="BB41" s="58"/>
      <c r="BC41" s="58"/>
      <c r="BD41" s="58"/>
      <c r="BE41" s="58"/>
      <c r="BF41" s="58"/>
      <c r="BG41" s="58"/>
      <c r="BH41" s="58"/>
      <c r="BI41" s="58"/>
      <c r="BJ41" s="58"/>
      <c r="BK41" s="58"/>
      <c r="BL41" s="58"/>
      <c r="BM41" s="58"/>
      <c r="BN41" s="58"/>
      <c r="BO41" s="58"/>
      <c r="BP41" s="58"/>
      <c r="BQ41" s="123"/>
      <c r="BR41" s="98"/>
    </row>
    <row r="42" spans="1:70" ht="15" customHeight="1" outlineLevel="2" x14ac:dyDescent="0.15">
      <c r="A42" s="98"/>
      <c r="B42" s="111"/>
      <c r="C42" s="111"/>
      <c r="D42" s="111"/>
      <c r="E42" s="111"/>
      <c r="F42" s="111"/>
      <c r="G42" s="785" t="s">
        <v>257</v>
      </c>
      <c r="H42" s="786"/>
      <c r="I42" s="786"/>
      <c r="J42" s="786"/>
      <c r="K42" s="786"/>
      <c r="L42" s="786"/>
      <c r="M42" s="786"/>
      <c r="N42" s="786"/>
      <c r="O42" s="786"/>
      <c r="P42" s="786"/>
      <c r="Q42" s="787"/>
      <c r="R42" s="788" t="s">
        <v>139</v>
      </c>
      <c r="S42" s="788"/>
      <c r="T42" s="788"/>
      <c r="U42" s="810" t="s">
        <v>140</v>
      </c>
      <c r="V42" s="811"/>
      <c r="W42" s="811"/>
      <c r="X42" s="811"/>
      <c r="Y42" s="811"/>
      <c r="Z42" s="811"/>
      <c r="AA42" s="811"/>
      <c r="AB42" s="812"/>
      <c r="AC42" s="56"/>
      <c r="AD42" s="56"/>
      <c r="AE42" s="56"/>
      <c r="AF42" s="56"/>
      <c r="AG42" s="56"/>
      <c r="AH42" s="56"/>
      <c r="AI42" s="56"/>
      <c r="AJ42" s="56"/>
      <c r="AK42" s="56"/>
      <c r="AL42" s="56"/>
      <c r="AM42" s="56"/>
      <c r="AN42" s="56"/>
      <c r="AO42" s="56"/>
      <c r="AP42" s="56"/>
      <c r="AQ42" s="57"/>
      <c r="AR42" s="57"/>
      <c r="AS42" s="57"/>
      <c r="AT42" s="57"/>
      <c r="AU42" s="57"/>
      <c r="AV42" s="57"/>
      <c r="AW42" s="57"/>
      <c r="AX42" s="57"/>
      <c r="AY42" s="57"/>
      <c r="AZ42" s="57"/>
      <c r="BA42" s="58"/>
      <c r="BB42" s="58"/>
      <c r="BC42" s="58"/>
      <c r="BD42" s="58"/>
      <c r="BE42" s="58"/>
      <c r="BF42" s="58"/>
      <c r="BG42" s="58"/>
      <c r="BH42" s="58"/>
      <c r="BI42" s="58"/>
      <c r="BJ42" s="58"/>
      <c r="BK42" s="58"/>
      <c r="BL42" s="58"/>
      <c r="BM42" s="58"/>
      <c r="BN42" s="58"/>
      <c r="BO42" s="58"/>
      <c r="BP42" s="58"/>
      <c r="BQ42" s="123"/>
      <c r="BR42" s="98"/>
    </row>
    <row r="43" spans="1:70" ht="15" customHeight="1" outlineLevel="2" thickBot="1" x14ac:dyDescent="0.2">
      <c r="A43" s="98"/>
      <c r="B43" s="111"/>
      <c r="C43" s="111"/>
      <c r="D43" s="111"/>
      <c r="E43" s="111"/>
      <c r="F43" s="111"/>
      <c r="G43" s="793" t="s">
        <v>257</v>
      </c>
      <c r="H43" s="794"/>
      <c r="I43" s="794"/>
      <c r="J43" s="794"/>
      <c r="K43" s="794"/>
      <c r="L43" s="794"/>
      <c r="M43" s="794"/>
      <c r="N43" s="794"/>
      <c r="O43" s="794"/>
      <c r="P43" s="794"/>
      <c r="Q43" s="795"/>
      <c r="R43" s="789" t="s">
        <v>141</v>
      </c>
      <c r="S43" s="789"/>
      <c r="T43" s="789"/>
      <c r="U43" s="790" t="s">
        <v>142</v>
      </c>
      <c r="V43" s="791"/>
      <c r="W43" s="791"/>
      <c r="X43" s="791"/>
      <c r="Y43" s="791"/>
      <c r="Z43" s="791"/>
      <c r="AA43" s="791"/>
      <c r="AB43" s="792"/>
      <c r="AC43" s="56"/>
      <c r="AD43" s="56"/>
      <c r="AE43" s="56"/>
      <c r="AF43" s="56"/>
      <c r="AG43" s="56"/>
      <c r="AH43" s="56"/>
      <c r="AI43" s="56"/>
      <c r="AJ43" s="56"/>
      <c r="AK43" s="56"/>
      <c r="AL43" s="56"/>
      <c r="AM43" s="56"/>
      <c r="AN43" s="56"/>
      <c r="AO43" s="56"/>
      <c r="AP43" s="56"/>
      <c r="AQ43" s="57"/>
      <c r="AR43" s="57"/>
      <c r="AS43" s="57"/>
      <c r="AT43" s="57"/>
      <c r="AU43" s="57"/>
      <c r="AV43" s="57"/>
      <c r="AW43" s="57"/>
      <c r="AX43" s="57"/>
      <c r="AY43" s="57"/>
      <c r="AZ43" s="57"/>
      <c r="BA43" s="58"/>
      <c r="BB43" s="58"/>
      <c r="BC43" s="58"/>
      <c r="BD43" s="58"/>
      <c r="BE43" s="58"/>
      <c r="BF43" s="58"/>
      <c r="BG43" s="58"/>
      <c r="BH43" s="58"/>
      <c r="BI43" s="58"/>
      <c r="BJ43" s="58"/>
      <c r="BK43" s="58"/>
      <c r="BL43" s="58"/>
      <c r="BM43" s="58"/>
      <c r="BN43" s="58"/>
      <c r="BO43" s="58"/>
      <c r="BP43" s="58"/>
      <c r="BQ43" s="123"/>
      <c r="BR43" s="98"/>
    </row>
    <row r="44" spans="1:70" ht="9.9499999999999993" customHeight="1" outlineLevel="2" thickBot="1" x14ac:dyDescent="0.2">
      <c r="A44" s="133"/>
      <c r="B44" s="102"/>
      <c r="C44" s="102"/>
      <c r="D44" s="102"/>
      <c r="E44" s="102"/>
      <c r="F44" s="102"/>
      <c r="G44" s="59"/>
      <c r="H44" s="133"/>
      <c r="I44" s="133"/>
      <c r="J44" s="133"/>
      <c r="K44" s="133"/>
      <c r="L44" s="133"/>
      <c r="M44" s="133"/>
      <c r="N44" s="133"/>
      <c r="O44" s="133"/>
      <c r="P44" s="133"/>
      <c r="Q44" s="133"/>
      <c r="R44" s="133"/>
      <c r="S44" s="102"/>
      <c r="T44" s="102"/>
      <c r="U44" s="102"/>
      <c r="V44" s="102"/>
      <c r="W44" s="102"/>
      <c r="X44" s="102"/>
      <c r="Y44" s="102"/>
      <c r="Z44" s="102"/>
      <c r="AA44" s="102"/>
      <c r="AB44" s="102"/>
      <c r="AC44" s="102"/>
      <c r="AD44" s="102"/>
      <c r="AE44" s="59"/>
      <c r="AF44" s="59"/>
      <c r="AG44" s="59"/>
      <c r="AH44" s="59"/>
      <c r="AI44" s="59"/>
      <c r="AJ44" s="59"/>
      <c r="AK44" s="59"/>
      <c r="AL44" s="59"/>
      <c r="AM44" s="102"/>
      <c r="AN44" s="102"/>
      <c r="AO44" s="102"/>
      <c r="AP44" s="102"/>
      <c r="AQ44" s="102"/>
      <c r="AR44" s="102"/>
      <c r="AS44" s="102"/>
      <c r="AT44" s="102"/>
      <c r="AU44" s="102"/>
      <c r="AV44" s="102"/>
      <c r="AW44" s="102"/>
      <c r="AX44" s="102"/>
      <c r="AY44" s="102"/>
      <c r="AZ44" s="134"/>
      <c r="BA44" s="134"/>
      <c r="BB44" s="134"/>
      <c r="BC44" s="134"/>
      <c r="BD44" s="134"/>
      <c r="BE44" s="134"/>
      <c r="BF44" s="134"/>
      <c r="BG44" s="134"/>
      <c r="BH44" s="134"/>
      <c r="BI44" s="134"/>
      <c r="BJ44" s="134"/>
      <c r="BK44" s="134"/>
      <c r="BL44" s="134"/>
      <c r="BM44" s="134"/>
      <c r="BN44" s="134"/>
      <c r="BO44" s="134"/>
      <c r="BP44" s="102"/>
      <c r="BQ44" s="102"/>
      <c r="BR44" s="98"/>
    </row>
    <row r="45" spans="1:70" ht="9.9499999999999993" customHeight="1" thickTop="1" x14ac:dyDescent="0.15">
      <c r="A45" s="97"/>
      <c r="B45" s="97"/>
      <c r="C45" s="97"/>
      <c r="D45" s="97"/>
      <c r="E45" s="97"/>
      <c r="F45" s="97"/>
      <c r="G45" s="97"/>
      <c r="H45" s="97"/>
      <c r="I45" s="97"/>
      <c r="J45" s="97"/>
      <c r="K45" s="97"/>
      <c r="L45" s="97"/>
      <c r="M45" s="97"/>
      <c r="N45" s="97"/>
      <c r="O45" s="97"/>
      <c r="P45" s="97"/>
      <c r="Q45" s="97"/>
      <c r="R45" s="97"/>
      <c r="S45" s="97"/>
      <c r="T45" s="96"/>
      <c r="U45" s="96"/>
      <c r="V45" s="96"/>
      <c r="W45" s="96"/>
      <c r="X45" s="96"/>
      <c r="Y45" s="96"/>
      <c r="Z45" s="96"/>
      <c r="AA45" s="96"/>
      <c r="AB45" s="96"/>
      <c r="AC45" s="60"/>
      <c r="AD45" s="96"/>
      <c r="AE45" s="96"/>
      <c r="AF45" s="96"/>
      <c r="AG45" s="96"/>
      <c r="AH45" s="96"/>
      <c r="AI45" s="96"/>
      <c r="AJ45" s="96"/>
      <c r="AK45" s="96"/>
      <c r="AL45" s="96"/>
      <c r="AM45" s="96"/>
      <c r="AN45" s="96"/>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8"/>
    </row>
    <row r="46" spans="1:70" ht="15" customHeight="1" outlineLevel="2" x14ac:dyDescent="0.15">
      <c r="A46" s="61"/>
      <c r="B46" s="62" t="s">
        <v>94</v>
      </c>
      <c r="C46" s="62"/>
      <c r="D46" s="62"/>
      <c r="E46" s="62"/>
      <c r="F46" s="62"/>
      <c r="G46" s="62"/>
      <c r="H46" s="62"/>
      <c r="I46" s="62"/>
      <c r="J46" s="62"/>
      <c r="K46" s="62"/>
      <c r="L46" s="62"/>
      <c r="M46" s="62"/>
      <c r="N46" s="62"/>
      <c r="O46" s="62"/>
      <c r="P46" s="62"/>
      <c r="Q46" s="62"/>
      <c r="R46" s="62"/>
      <c r="S46" s="63"/>
      <c r="T46" s="697" t="s">
        <v>95</v>
      </c>
      <c r="U46" s="697"/>
      <c r="V46" s="697"/>
      <c r="W46" s="697"/>
      <c r="X46" s="697"/>
      <c r="Y46" s="697"/>
      <c r="Z46" s="697"/>
      <c r="AA46" s="697"/>
      <c r="AB46" s="697"/>
      <c r="AC46" s="697"/>
      <c r="AD46" s="697"/>
      <c r="AE46" s="697"/>
      <c r="AF46" s="697"/>
      <c r="AG46" s="697"/>
      <c r="AH46" s="697"/>
      <c r="AI46" s="697"/>
      <c r="AJ46" s="697"/>
      <c r="AK46" s="697"/>
      <c r="AL46" s="697"/>
      <c r="AM46" s="697"/>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98"/>
      <c r="BO46" s="98"/>
      <c r="BP46" s="98"/>
      <c r="BQ46" s="98"/>
      <c r="BR46" s="98"/>
    </row>
    <row r="47" spans="1:70" ht="15" customHeight="1" outlineLevel="2" x14ac:dyDescent="0.15">
      <c r="A47" s="98"/>
      <c r="B47" s="99"/>
      <c r="C47" s="99"/>
      <c r="D47" s="99"/>
      <c r="E47" s="706" t="s">
        <v>96</v>
      </c>
      <c r="F47" s="707"/>
      <c r="G47" s="707"/>
      <c r="H47" s="708"/>
      <c r="I47" s="522" t="s">
        <v>97</v>
      </c>
      <c r="J47" s="523"/>
      <c r="K47" s="523"/>
      <c r="L47" s="523"/>
      <c r="M47" s="523"/>
      <c r="N47" s="523"/>
      <c r="O47" s="523"/>
      <c r="P47" s="525"/>
      <c r="Q47" s="522" t="s">
        <v>164</v>
      </c>
      <c r="R47" s="523"/>
      <c r="S47" s="523"/>
      <c r="T47" s="523"/>
      <c r="U47" s="523"/>
      <c r="V47" s="523"/>
      <c r="W47" s="701">
        <f>IF(K21="","",ROUNDDOWN(S25/S17,2))</f>
        <v>11491.82</v>
      </c>
      <c r="X47" s="701"/>
      <c r="Y47" s="701"/>
      <c r="Z47" s="701"/>
      <c r="AA47" s="701"/>
      <c r="AB47" s="701"/>
      <c r="AC47" s="523" t="s">
        <v>5</v>
      </c>
      <c r="AD47" s="525"/>
      <c r="AE47" s="522" t="s">
        <v>165</v>
      </c>
      <c r="AF47" s="523"/>
      <c r="AG47" s="523"/>
      <c r="AH47" s="523"/>
      <c r="AI47" s="523"/>
      <c r="AJ47" s="523"/>
      <c r="AK47" s="701" t="str">
        <f>IF(AG$13="","",ROUNDDOWN(AG25/AG17,2))</f>
        <v/>
      </c>
      <c r="AL47" s="701"/>
      <c r="AM47" s="701"/>
      <c r="AN47" s="701"/>
      <c r="AO47" s="701"/>
      <c r="AP47" s="701"/>
      <c r="AQ47" s="523" t="s">
        <v>5</v>
      </c>
      <c r="AR47" s="525"/>
      <c r="AS47" s="522" t="s">
        <v>166</v>
      </c>
      <c r="AT47" s="523"/>
      <c r="AU47" s="523"/>
      <c r="AV47" s="523"/>
      <c r="AW47" s="523"/>
      <c r="AX47" s="523"/>
      <c r="AY47" s="676" t="str">
        <f>IF(AU$13="","",ROUNDDOWN(AU25/AU17,2))</f>
        <v/>
      </c>
      <c r="AZ47" s="676"/>
      <c r="BA47" s="676"/>
      <c r="BB47" s="676"/>
      <c r="BC47" s="676"/>
      <c r="BD47" s="676"/>
      <c r="BE47" s="676"/>
      <c r="BF47" s="523" t="s">
        <v>5</v>
      </c>
      <c r="BG47" s="525"/>
      <c r="BH47" s="100"/>
      <c r="BI47" s="100"/>
      <c r="BJ47" s="100"/>
      <c r="BK47" s="100"/>
      <c r="BL47" s="100"/>
      <c r="BM47" s="100"/>
      <c r="BN47" s="94"/>
      <c r="BO47" s="94"/>
      <c r="BP47" s="94"/>
      <c r="BQ47" s="94"/>
      <c r="BR47" s="94"/>
    </row>
    <row r="48" spans="1:70" ht="15" customHeight="1" outlineLevel="2" x14ac:dyDescent="0.15">
      <c r="A48" s="94"/>
      <c r="B48" s="100"/>
      <c r="C48" s="100"/>
      <c r="D48" s="100"/>
      <c r="E48" s="709"/>
      <c r="F48" s="710"/>
      <c r="G48" s="710"/>
      <c r="H48" s="711"/>
      <c r="I48" s="522" t="s">
        <v>98</v>
      </c>
      <c r="J48" s="523"/>
      <c r="K48" s="523"/>
      <c r="L48" s="523"/>
      <c r="M48" s="523"/>
      <c r="N48" s="523"/>
      <c r="O48" s="523"/>
      <c r="P48" s="525"/>
      <c r="Q48" s="522" t="s">
        <v>167</v>
      </c>
      <c r="R48" s="523"/>
      <c r="S48" s="523"/>
      <c r="T48" s="523"/>
      <c r="U48" s="523"/>
      <c r="V48" s="523"/>
      <c r="W48" s="701">
        <f>IF(K21="","",ROUNDDOWN(S37/22,2))</f>
        <v>1690.9</v>
      </c>
      <c r="X48" s="701"/>
      <c r="Y48" s="701"/>
      <c r="Z48" s="701"/>
      <c r="AA48" s="701"/>
      <c r="AB48" s="701"/>
      <c r="AC48" s="523" t="s">
        <v>5</v>
      </c>
      <c r="AD48" s="525"/>
      <c r="AE48" s="522" t="s">
        <v>168</v>
      </c>
      <c r="AF48" s="523"/>
      <c r="AG48" s="523"/>
      <c r="AH48" s="523"/>
      <c r="AI48" s="523"/>
      <c r="AJ48" s="523"/>
      <c r="AK48" s="701" t="str">
        <f>IF(AG$13="","",ROUNDDOWN(AG37/22,2))</f>
        <v/>
      </c>
      <c r="AL48" s="701"/>
      <c r="AM48" s="701"/>
      <c r="AN48" s="701"/>
      <c r="AO48" s="701"/>
      <c r="AP48" s="701"/>
      <c r="AQ48" s="523" t="s">
        <v>5</v>
      </c>
      <c r="AR48" s="525"/>
      <c r="AS48" s="522" t="s">
        <v>169</v>
      </c>
      <c r="AT48" s="523"/>
      <c r="AU48" s="523"/>
      <c r="AV48" s="523"/>
      <c r="AW48" s="523"/>
      <c r="AX48" s="523"/>
      <c r="AY48" s="676" t="str">
        <f>IF(AU$13="","",ROUNDDOWN(AU37/22,2))</f>
        <v/>
      </c>
      <c r="AZ48" s="676"/>
      <c r="BA48" s="676"/>
      <c r="BB48" s="676"/>
      <c r="BC48" s="676"/>
      <c r="BD48" s="676"/>
      <c r="BE48" s="676"/>
      <c r="BF48" s="523" t="s">
        <v>5</v>
      </c>
      <c r="BG48" s="525"/>
      <c r="BH48" s="100"/>
      <c r="BI48" s="100"/>
      <c r="BJ48" s="100"/>
      <c r="BK48" s="100"/>
      <c r="BL48" s="100"/>
      <c r="BM48" s="100"/>
      <c r="BN48" s="94"/>
      <c r="BO48" s="94"/>
      <c r="BP48" s="94"/>
      <c r="BQ48" s="94"/>
      <c r="BR48" s="94"/>
    </row>
    <row r="49" spans="1:81" ht="15" customHeight="1" outlineLevel="1" x14ac:dyDescent="0.15">
      <c r="A49" s="94"/>
      <c r="B49" s="100"/>
      <c r="C49" s="100"/>
      <c r="D49" s="100"/>
      <c r="E49" s="712"/>
      <c r="F49" s="713"/>
      <c r="G49" s="713"/>
      <c r="H49" s="714"/>
      <c r="I49" s="522" t="s">
        <v>99</v>
      </c>
      <c r="J49" s="523"/>
      <c r="K49" s="523"/>
      <c r="L49" s="523"/>
      <c r="M49" s="523"/>
      <c r="N49" s="523"/>
      <c r="O49" s="523"/>
      <c r="P49" s="525"/>
      <c r="Q49" s="522" t="s">
        <v>170</v>
      </c>
      <c r="R49" s="523"/>
      <c r="S49" s="523"/>
      <c r="T49" s="523"/>
      <c r="U49" s="523"/>
      <c r="V49" s="523"/>
      <c r="W49" s="696">
        <f>IF(K21="","",ROUNDDOWN(W47+W48,0))</f>
        <v>13182</v>
      </c>
      <c r="X49" s="696"/>
      <c r="Y49" s="696"/>
      <c r="Z49" s="696"/>
      <c r="AA49" s="696"/>
      <c r="AB49" s="696"/>
      <c r="AC49" s="523" t="s">
        <v>5</v>
      </c>
      <c r="AD49" s="525"/>
      <c r="AE49" s="522" t="s">
        <v>171</v>
      </c>
      <c r="AF49" s="523"/>
      <c r="AG49" s="523"/>
      <c r="AH49" s="523"/>
      <c r="AI49" s="523"/>
      <c r="AJ49" s="523"/>
      <c r="AK49" s="696" t="str">
        <f>IF(AG$13="","",ROUNDDOWN(AK47+AK48,0))</f>
        <v/>
      </c>
      <c r="AL49" s="696"/>
      <c r="AM49" s="696"/>
      <c r="AN49" s="696"/>
      <c r="AO49" s="696"/>
      <c r="AP49" s="696"/>
      <c r="AQ49" s="523" t="s">
        <v>5</v>
      </c>
      <c r="AR49" s="525"/>
      <c r="AS49" s="522" t="s">
        <v>172</v>
      </c>
      <c r="AT49" s="523"/>
      <c r="AU49" s="523"/>
      <c r="AV49" s="523"/>
      <c r="AW49" s="523"/>
      <c r="AX49" s="523"/>
      <c r="AY49" s="796" t="str">
        <f>IF(AU$13="","",ROUNDDOWN(AY47+AY48,0))</f>
        <v/>
      </c>
      <c r="AZ49" s="796"/>
      <c r="BA49" s="796"/>
      <c r="BB49" s="796"/>
      <c r="BC49" s="796"/>
      <c r="BD49" s="796"/>
      <c r="BE49" s="796"/>
      <c r="BF49" s="523" t="s">
        <v>5</v>
      </c>
      <c r="BG49" s="525"/>
      <c r="BH49" s="100"/>
      <c r="BI49" s="100"/>
      <c r="BJ49" s="100"/>
      <c r="BK49" s="100"/>
      <c r="BL49" s="100"/>
      <c r="BM49" s="100"/>
      <c r="BN49" s="94"/>
      <c r="BO49" s="94"/>
      <c r="BP49" s="94"/>
      <c r="BQ49" s="94"/>
      <c r="BR49" s="94"/>
    </row>
    <row r="50" spans="1:81" s="65" customFormat="1" ht="15" customHeight="1" outlineLevel="1" x14ac:dyDescent="0.15">
      <c r="A50" s="61"/>
      <c r="B50" s="50"/>
      <c r="C50" s="50"/>
      <c r="D50" s="64" t="s">
        <v>100</v>
      </c>
      <c r="E50" s="50"/>
      <c r="F50" s="50"/>
      <c r="G50" s="691" t="s">
        <v>101</v>
      </c>
      <c r="H50" s="691"/>
      <c r="I50" s="736" t="s">
        <v>102</v>
      </c>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6"/>
      <c r="AG50" s="736"/>
      <c r="AH50" s="736"/>
      <c r="AI50" s="736"/>
      <c r="AJ50" s="736"/>
      <c r="AK50" s="736"/>
      <c r="AL50" s="736"/>
      <c r="AM50" s="736"/>
      <c r="AN50" s="736"/>
      <c r="AO50" s="736"/>
      <c r="AP50" s="736"/>
      <c r="AQ50" s="736"/>
      <c r="AR50" s="736"/>
      <c r="AS50" s="736"/>
      <c r="AT50" s="736"/>
      <c r="AU50" s="736"/>
      <c r="AV50" s="736"/>
      <c r="AW50" s="736"/>
      <c r="AX50" s="736"/>
      <c r="AY50" s="736"/>
      <c r="AZ50" s="736"/>
      <c r="BA50" s="736"/>
      <c r="BB50" s="736"/>
      <c r="BC50" s="50"/>
      <c r="BD50" s="50"/>
      <c r="BE50" s="50"/>
      <c r="BF50" s="50"/>
      <c r="BG50" s="50"/>
      <c r="BH50" s="50"/>
      <c r="BI50" s="50"/>
      <c r="BJ50" s="50"/>
      <c r="BK50" s="50"/>
      <c r="BL50" s="50"/>
      <c r="BM50" s="50"/>
      <c r="BN50" s="61"/>
      <c r="BO50" s="61"/>
      <c r="BP50" s="61"/>
      <c r="BQ50" s="61"/>
      <c r="BR50" s="61"/>
    </row>
    <row r="51" spans="1:81" s="65" customFormat="1" ht="15" customHeight="1" x14ac:dyDescent="0.15">
      <c r="A51" s="61"/>
      <c r="B51" s="50"/>
      <c r="C51" s="531" t="s">
        <v>103</v>
      </c>
      <c r="D51" s="531"/>
      <c r="E51" s="66">
        <f>ROUNDDOWN(D23/264,0)</f>
        <v>0</v>
      </c>
      <c r="F51" s="50"/>
      <c r="G51" s="735"/>
      <c r="H51" s="735"/>
      <c r="I51" s="737"/>
      <c r="J51" s="737"/>
      <c r="K51" s="737"/>
      <c r="L51" s="737"/>
      <c r="M51" s="737"/>
      <c r="N51" s="737"/>
      <c r="O51" s="737"/>
      <c r="P51" s="737"/>
      <c r="Q51" s="737"/>
      <c r="R51" s="737"/>
      <c r="S51" s="737"/>
      <c r="T51" s="737"/>
      <c r="U51" s="737"/>
      <c r="V51" s="737"/>
      <c r="W51" s="737"/>
      <c r="X51" s="737"/>
      <c r="Y51" s="737"/>
      <c r="Z51" s="737"/>
      <c r="AA51" s="737"/>
      <c r="AB51" s="737"/>
      <c r="AC51" s="737"/>
      <c r="AD51" s="737"/>
      <c r="AE51" s="737"/>
      <c r="AF51" s="737"/>
      <c r="AG51" s="737"/>
      <c r="AH51" s="737"/>
      <c r="AI51" s="737"/>
      <c r="AJ51" s="737"/>
      <c r="AK51" s="737"/>
      <c r="AL51" s="737"/>
      <c r="AM51" s="737"/>
      <c r="AN51" s="737"/>
      <c r="AO51" s="737"/>
      <c r="AP51" s="737"/>
      <c r="AQ51" s="737"/>
      <c r="AR51" s="737"/>
      <c r="AS51" s="737"/>
      <c r="AT51" s="737"/>
      <c r="AU51" s="737"/>
      <c r="AV51" s="737"/>
      <c r="AW51" s="737"/>
      <c r="AX51" s="737"/>
      <c r="AY51" s="737"/>
      <c r="AZ51" s="737"/>
      <c r="BA51" s="737"/>
      <c r="BB51" s="737"/>
      <c r="BC51" s="50"/>
      <c r="BD51" s="50"/>
      <c r="BE51" s="50"/>
      <c r="BF51" s="50"/>
      <c r="BG51" s="50"/>
      <c r="BH51" s="50"/>
      <c r="BI51" s="50"/>
      <c r="BJ51" s="50"/>
      <c r="BK51" s="50"/>
      <c r="BL51" s="50"/>
      <c r="BM51" s="50"/>
      <c r="BN51" s="61"/>
      <c r="BO51" s="61"/>
      <c r="BP51" s="61"/>
      <c r="BQ51" s="61"/>
      <c r="BR51" s="61"/>
    </row>
    <row r="52" spans="1:81" s="65" customFormat="1" ht="15" customHeight="1" x14ac:dyDescent="0.15">
      <c r="A52" s="61"/>
      <c r="B52" s="50"/>
      <c r="C52" s="741" t="s">
        <v>104</v>
      </c>
      <c r="D52" s="741"/>
      <c r="E52" s="67" t="s">
        <v>105</v>
      </c>
      <c r="F52" s="50"/>
      <c r="G52" s="50" t="s">
        <v>106</v>
      </c>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61"/>
      <c r="BO52" s="61"/>
      <c r="BP52" s="61"/>
      <c r="BQ52" s="61"/>
      <c r="BR52" s="61"/>
    </row>
    <row r="53" spans="1:81" s="65" customFormat="1" ht="15" customHeight="1" x14ac:dyDescent="0.15">
      <c r="A53" s="68"/>
      <c r="B53" s="69" t="s">
        <v>49</v>
      </c>
      <c r="C53" s="532" t="str">
        <f>IF($D$19="","",IF($Z$52&gt;$E$47,S17,0))</f>
        <v/>
      </c>
      <c r="D53" s="532"/>
      <c r="E53" s="70" t="str">
        <f>IF($D$19="","",IF($Z$52&gt;$E$47,$E$47*S17,0))</f>
        <v/>
      </c>
      <c r="F53" s="50"/>
      <c r="G53" s="50"/>
      <c r="H53" s="50" t="s">
        <v>107</v>
      </c>
      <c r="I53" s="50"/>
      <c r="J53" s="50"/>
      <c r="K53" s="50"/>
      <c r="L53" s="50"/>
      <c r="M53" s="50"/>
      <c r="N53" s="50"/>
      <c r="O53" s="50"/>
      <c r="P53" s="50"/>
      <c r="Q53" s="50"/>
      <c r="R53" s="50"/>
      <c r="S53" s="50"/>
      <c r="T53" s="50"/>
      <c r="U53" s="50"/>
      <c r="V53" s="50"/>
      <c r="W53" s="50"/>
      <c r="X53" s="50"/>
      <c r="Y53" s="50"/>
      <c r="Z53" s="50" t="s">
        <v>108</v>
      </c>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61"/>
      <c r="BO53" s="61"/>
      <c r="BP53" s="61"/>
      <c r="BQ53" s="61"/>
      <c r="BR53" s="61"/>
    </row>
    <row r="54" spans="1:81" ht="15" customHeight="1" thickBot="1" x14ac:dyDescent="0.2">
      <c r="A54" s="68"/>
      <c r="B54" s="69" t="s">
        <v>50</v>
      </c>
      <c r="C54" s="532" t="str">
        <f>IF($D$19="","",IF($Z$52&gt;$E$47,AG17,0))</f>
        <v/>
      </c>
      <c r="D54" s="532"/>
      <c r="E54" s="70" t="str">
        <f>IF($D$19="","",IF($Z$52&gt;$E$47,$E$47*AG17,0))</f>
        <v/>
      </c>
      <c r="F54" s="99"/>
      <c r="G54" s="50"/>
      <c r="H54" s="22" t="s">
        <v>208</v>
      </c>
      <c r="I54" s="738">
        <f>IF(+D16="","",D16)</f>
        <v>440000</v>
      </c>
      <c r="J54" s="738"/>
      <c r="K54" s="738"/>
      <c r="L54" s="738"/>
      <c r="M54" s="738"/>
      <c r="N54" s="57" t="s">
        <v>109</v>
      </c>
      <c r="O54" s="101"/>
      <c r="P54" s="739" t="s">
        <v>174</v>
      </c>
      <c r="Q54" s="739"/>
      <c r="R54" s="739"/>
      <c r="S54" s="739"/>
      <c r="T54" s="739"/>
      <c r="U54" s="739"/>
      <c r="V54" s="739"/>
      <c r="W54" s="739"/>
      <c r="X54" s="739"/>
      <c r="Y54" s="57" t="s">
        <v>175</v>
      </c>
      <c r="Z54" s="740">
        <f>IF($I$54="","",ROUND(I54/22,-1))</f>
        <v>20000</v>
      </c>
      <c r="AA54" s="740"/>
      <c r="AB54" s="740"/>
      <c r="AC54" s="740"/>
      <c r="AD54" s="740"/>
      <c r="AE54" s="740"/>
      <c r="AF54" s="57" t="s">
        <v>109</v>
      </c>
      <c r="AG54" s="57"/>
      <c r="AH54" s="57" t="s">
        <v>110</v>
      </c>
      <c r="AI54" s="57"/>
      <c r="AJ54" s="57"/>
      <c r="AK54" s="101"/>
      <c r="AL54" s="101"/>
      <c r="AM54" s="101"/>
      <c r="AN54" s="57"/>
      <c r="AO54" s="57"/>
      <c r="AP54" s="57"/>
      <c r="AQ54" s="50"/>
      <c r="AR54" s="50"/>
      <c r="AS54" s="50"/>
      <c r="AT54" s="50"/>
      <c r="AU54" s="50"/>
      <c r="AV54" s="50"/>
      <c r="AW54" s="50"/>
      <c r="AX54" s="50"/>
      <c r="AY54" s="50"/>
      <c r="AZ54" s="50"/>
      <c r="BA54" s="50"/>
      <c r="BB54" s="50"/>
      <c r="BC54" s="50"/>
      <c r="BD54" s="50"/>
      <c r="BE54" s="98"/>
      <c r="BF54" s="98"/>
      <c r="BG54" s="98"/>
      <c r="BH54" s="98"/>
      <c r="BI54" s="98"/>
      <c r="BJ54" s="98"/>
      <c r="BK54" s="98"/>
      <c r="BL54" s="98"/>
      <c r="BM54" s="98"/>
      <c r="BN54" s="98"/>
      <c r="BO54" s="98"/>
      <c r="BP54" s="98"/>
      <c r="BQ54" s="98"/>
      <c r="BR54" s="98"/>
      <c r="CB54" s="19"/>
    </row>
    <row r="55" spans="1:81" ht="15" customHeight="1" thickTop="1" x14ac:dyDescent="0.15">
      <c r="A55" s="68"/>
      <c r="B55" s="69" t="s">
        <v>51</v>
      </c>
      <c r="C55" s="532" t="str">
        <f>IF($D$19="","",IF($Z$52&gt;$E$47,AU17,0))</f>
        <v/>
      </c>
      <c r="D55" s="532"/>
      <c r="E55" s="70" t="str">
        <f>IF($D$19="","",IF($Z$52&gt;$E$47,$E$47*AU17,0))</f>
        <v/>
      </c>
      <c r="F55" s="99"/>
      <c r="G55" s="50"/>
      <c r="H55" s="50" t="s">
        <v>111</v>
      </c>
      <c r="I55" s="50"/>
      <c r="J55" s="50"/>
      <c r="K55" s="50"/>
      <c r="L55" s="50"/>
      <c r="M55" s="50"/>
      <c r="N55" s="50"/>
      <c r="O55" s="50"/>
      <c r="P55" s="50"/>
      <c r="Q55" s="50" t="s">
        <v>112</v>
      </c>
      <c r="R55" s="50"/>
      <c r="S55" s="50"/>
      <c r="T55" s="50"/>
      <c r="U55" s="50"/>
      <c r="V55" s="50"/>
      <c r="W55" s="50"/>
      <c r="X55" s="50"/>
      <c r="Y55" s="50"/>
      <c r="Z55" s="99"/>
      <c r="AA55" s="50" t="s">
        <v>113</v>
      </c>
      <c r="AB55" s="50"/>
      <c r="AC55" s="50"/>
      <c r="AD55" s="50"/>
      <c r="AE55" s="50"/>
      <c r="AF55" s="50"/>
      <c r="AG55" s="50"/>
      <c r="AH55" s="50"/>
      <c r="AI55" s="99"/>
      <c r="AJ55" s="99"/>
      <c r="AK55" s="99"/>
      <c r="AL55" s="99"/>
      <c r="AM55" s="99"/>
      <c r="AN55" s="99"/>
      <c r="AO55" s="99"/>
      <c r="AP55" s="99"/>
      <c r="AQ55" s="99"/>
      <c r="AR55" s="99"/>
      <c r="AS55" s="99"/>
      <c r="AT55" s="99"/>
      <c r="AU55" s="99"/>
      <c r="AV55" s="99"/>
      <c r="AW55" s="99"/>
      <c r="AX55" s="99"/>
      <c r="AY55" s="99"/>
      <c r="AZ55" s="50"/>
      <c r="BA55" s="50"/>
      <c r="BB55" s="50"/>
      <c r="BC55" s="50"/>
      <c r="BD55" s="50"/>
      <c r="BE55" s="71" t="s">
        <v>176</v>
      </c>
      <c r="BF55" s="72" t="s">
        <v>114</v>
      </c>
      <c r="BG55" s="72"/>
      <c r="BH55" s="72"/>
      <c r="BI55" s="72"/>
      <c r="BJ55" s="72"/>
      <c r="BK55" s="72"/>
      <c r="BL55" s="73"/>
      <c r="BM55" s="94"/>
      <c r="BN55" s="94"/>
      <c r="BO55" s="94"/>
      <c r="BP55" s="94"/>
      <c r="BQ55" s="94"/>
      <c r="BR55" s="94"/>
      <c r="CB55" s="19"/>
    </row>
    <row r="56" spans="1:81" ht="15" customHeight="1" x14ac:dyDescent="0.15">
      <c r="A56" s="94"/>
      <c r="B56" s="100"/>
      <c r="C56" s="100"/>
      <c r="D56" s="100"/>
      <c r="E56" s="100"/>
      <c r="F56" s="100"/>
      <c r="G56" s="50"/>
      <c r="H56" s="57" t="s">
        <v>177</v>
      </c>
      <c r="I56" s="530">
        <f>+Z54</f>
        <v>20000</v>
      </c>
      <c r="J56" s="530"/>
      <c r="K56" s="530"/>
      <c r="L56" s="530"/>
      <c r="M56" s="530"/>
      <c r="N56" s="57" t="s">
        <v>178</v>
      </c>
      <c r="O56" s="722" t="s">
        <v>179</v>
      </c>
      <c r="P56" s="722"/>
      <c r="Q56" s="524" t="s">
        <v>180</v>
      </c>
      <c r="R56" s="524"/>
      <c r="S56" s="524" t="s">
        <v>181</v>
      </c>
      <c r="T56" s="524"/>
      <c r="U56" s="524"/>
      <c r="V56" s="524"/>
      <c r="W56" s="524"/>
      <c r="X56" s="101" t="s">
        <v>182</v>
      </c>
      <c r="Y56" s="101"/>
      <c r="Z56" s="742">
        <f>IF($I$56="","",ROUND(I56*2/3,0))</f>
        <v>13333</v>
      </c>
      <c r="AA56" s="742"/>
      <c r="AB56" s="742"/>
      <c r="AC56" s="742"/>
      <c r="AD56" s="742"/>
      <c r="AE56" s="742"/>
      <c r="AF56" s="57" t="s">
        <v>5</v>
      </c>
      <c r="AG56" s="57" t="s">
        <v>115</v>
      </c>
      <c r="AH56" s="57"/>
      <c r="AI56" s="57"/>
      <c r="AJ56" s="57"/>
      <c r="AK56" s="57"/>
      <c r="AL56" s="57"/>
      <c r="AM56" s="101"/>
      <c r="AN56" s="57"/>
      <c r="AO56" s="50"/>
      <c r="AP56" s="22"/>
      <c r="AQ56" s="50"/>
      <c r="AR56" s="22" t="s">
        <v>183</v>
      </c>
      <c r="AS56" s="50"/>
      <c r="AT56" s="50"/>
      <c r="AU56" s="50"/>
      <c r="AV56" s="50"/>
      <c r="AW56" s="50"/>
      <c r="AX56" s="50"/>
      <c r="AY56" s="50"/>
      <c r="AZ56" s="50"/>
      <c r="BA56" s="50"/>
      <c r="BB56" s="50"/>
      <c r="BC56" s="50"/>
      <c r="BD56" s="50"/>
      <c r="BE56" s="715" t="s">
        <v>116</v>
      </c>
      <c r="BF56" s="716"/>
      <c r="BG56" s="716"/>
      <c r="BH56" s="716"/>
      <c r="BI56" s="716"/>
      <c r="BJ56" s="716"/>
      <c r="BK56" s="716"/>
      <c r="BL56" s="717"/>
      <c r="BM56" s="94"/>
      <c r="BN56" s="94"/>
      <c r="BO56" s="94"/>
      <c r="BP56" s="94"/>
      <c r="BQ56" s="94"/>
      <c r="BR56" s="94"/>
      <c r="CB56" s="19"/>
    </row>
    <row r="57" spans="1:81" ht="15" customHeight="1" x14ac:dyDescent="0.15">
      <c r="A57" s="94"/>
      <c r="B57" s="100"/>
      <c r="C57" s="727"/>
      <c r="D57" s="727"/>
      <c r="E57" s="727"/>
      <c r="F57" s="99"/>
      <c r="G57" s="50" t="s">
        <v>117</v>
      </c>
      <c r="H57" s="50"/>
      <c r="I57" s="50"/>
      <c r="J57" s="50"/>
      <c r="K57" s="50"/>
      <c r="L57" s="50"/>
      <c r="M57" s="50"/>
      <c r="N57" s="50"/>
      <c r="O57" s="50"/>
      <c r="P57" s="50"/>
      <c r="Q57" s="50"/>
      <c r="R57" s="50"/>
      <c r="S57" s="50"/>
      <c r="T57" s="50"/>
      <c r="U57" s="50" t="s">
        <v>118</v>
      </c>
      <c r="V57" s="50"/>
      <c r="W57" s="50"/>
      <c r="X57" s="50"/>
      <c r="Y57" s="50"/>
      <c r="Z57" s="50"/>
      <c r="AA57" s="50"/>
      <c r="AB57" s="50"/>
      <c r="AC57" s="50"/>
      <c r="AD57" s="50"/>
      <c r="AE57" s="50"/>
      <c r="AF57" s="50"/>
      <c r="AG57" s="50"/>
      <c r="AH57" s="50"/>
      <c r="AI57" s="50"/>
      <c r="AJ57" s="50"/>
      <c r="AK57" s="50"/>
      <c r="AL57" s="50"/>
      <c r="AM57" s="50"/>
      <c r="AN57" s="50" t="s">
        <v>119</v>
      </c>
      <c r="AO57" s="50"/>
      <c r="AP57" s="50"/>
      <c r="AQ57" s="50"/>
      <c r="AR57" s="50"/>
      <c r="AS57" s="50"/>
      <c r="AT57" s="50"/>
      <c r="AU57" s="50"/>
      <c r="AV57" s="99"/>
      <c r="AW57" s="50"/>
      <c r="AX57" s="50"/>
      <c r="AY57" s="50"/>
      <c r="AZ57" s="50"/>
      <c r="BA57" s="50"/>
      <c r="BB57" s="50"/>
      <c r="BC57" s="50"/>
      <c r="BD57" s="50"/>
      <c r="BE57" s="715"/>
      <c r="BF57" s="716"/>
      <c r="BG57" s="716"/>
      <c r="BH57" s="716"/>
      <c r="BI57" s="716"/>
      <c r="BJ57" s="716"/>
      <c r="BK57" s="716"/>
      <c r="BL57" s="717"/>
      <c r="BM57" s="94"/>
      <c r="BN57" s="94"/>
      <c r="BO57" s="94"/>
      <c r="BP57" s="94"/>
      <c r="BQ57" s="94"/>
      <c r="BR57" s="94"/>
    </row>
    <row r="58" spans="1:81" s="65" customFormat="1" ht="15" customHeight="1" x14ac:dyDescent="0.15">
      <c r="A58" s="61"/>
      <c r="B58" s="50"/>
      <c r="C58" s="533"/>
      <c r="D58" s="533"/>
      <c r="E58" s="153"/>
      <c r="F58" s="50"/>
      <c r="G58" s="50"/>
      <c r="H58" s="527" t="s">
        <v>184</v>
      </c>
      <c r="I58" s="527"/>
      <c r="J58" s="528">
        <f>+W49</f>
        <v>13182</v>
      </c>
      <c r="K58" s="528"/>
      <c r="L58" s="528"/>
      <c r="M58" s="528"/>
      <c r="N58" s="528"/>
      <c r="O58" s="527" t="s">
        <v>120</v>
      </c>
      <c r="P58" s="527"/>
      <c r="Q58" s="721" t="s">
        <v>185</v>
      </c>
      <c r="R58" s="721"/>
      <c r="S58" s="50" t="s">
        <v>186</v>
      </c>
      <c r="T58" s="50"/>
      <c r="U58" s="50"/>
      <c r="V58" s="50" t="s">
        <v>187</v>
      </c>
      <c r="W58" s="50"/>
      <c r="X58" s="50" t="s">
        <v>186</v>
      </c>
      <c r="Y58" s="50"/>
      <c r="Z58" s="721" t="s">
        <v>121</v>
      </c>
      <c r="AA58" s="721"/>
      <c r="AB58" s="721"/>
      <c r="AC58" s="721"/>
      <c r="AD58" s="782">
        <f>IF(J58="","",IF($Z$56&gt;J58,S17,0))</f>
        <v>23</v>
      </c>
      <c r="AE58" s="782"/>
      <c r="AF58" s="782"/>
      <c r="AG58" s="50" t="s">
        <v>122</v>
      </c>
      <c r="AH58" s="50"/>
      <c r="AI58" s="50" t="s">
        <v>188</v>
      </c>
      <c r="AJ58" s="50"/>
      <c r="AK58" s="50"/>
      <c r="AL58" s="50" t="s">
        <v>189</v>
      </c>
      <c r="AM58" s="50"/>
      <c r="AN58" s="50"/>
      <c r="AO58" s="50" t="s">
        <v>190</v>
      </c>
      <c r="AP58" s="50"/>
      <c r="AQ58" s="50" t="s">
        <v>191</v>
      </c>
      <c r="AR58" s="50"/>
      <c r="AS58" s="50" t="s">
        <v>189</v>
      </c>
      <c r="AT58" s="26"/>
      <c r="AU58" s="26" t="s">
        <v>192</v>
      </c>
      <c r="AV58" s="26"/>
      <c r="AW58" s="718">
        <f>IF(J58="","",J58*AD58)</f>
        <v>303186</v>
      </c>
      <c r="AX58" s="718"/>
      <c r="AY58" s="718"/>
      <c r="AZ58" s="718"/>
      <c r="BA58" s="718"/>
      <c r="BB58" s="718"/>
      <c r="BC58" s="26" t="s">
        <v>5</v>
      </c>
      <c r="BD58" s="26"/>
      <c r="BE58" s="74"/>
      <c r="BF58" s="26"/>
      <c r="BG58" s="719">
        <f>IF(J58="","",IF(J58&gt;=E51,IF(S17=0,IF(AW58&gt;=E58,E58,AW58),AW58),E53))</f>
        <v>303186</v>
      </c>
      <c r="BH58" s="719"/>
      <c r="BI58" s="719"/>
      <c r="BJ58" s="719"/>
      <c r="BK58" s="719"/>
      <c r="BL58" s="75" t="s">
        <v>5</v>
      </c>
      <c r="BM58" s="50"/>
      <c r="BN58" s="61"/>
      <c r="BO58" s="61"/>
      <c r="BP58" s="61"/>
      <c r="BQ58" s="61"/>
      <c r="BR58" s="61"/>
    </row>
    <row r="59" spans="1:81" s="65" customFormat="1" ht="15" customHeight="1" x14ac:dyDescent="0.15">
      <c r="A59" s="61"/>
      <c r="B59" s="50"/>
      <c r="C59" s="533"/>
      <c r="D59" s="533"/>
      <c r="E59" s="153"/>
      <c r="F59" s="50"/>
      <c r="G59" s="50"/>
      <c r="H59" s="527" t="s">
        <v>194</v>
      </c>
      <c r="I59" s="527"/>
      <c r="J59" s="528" t="str">
        <f>+AK49</f>
        <v/>
      </c>
      <c r="K59" s="528"/>
      <c r="L59" s="528"/>
      <c r="M59" s="528"/>
      <c r="N59" s="528"/>
      <c r="O59" s="527" t="s">
        <v>120</v>
      </c>
      <c r="P59" s="527"/>
      <c r="Q59" s="721" t="s">
        <v>185</v>
      </c>
      <c r="R59" s="721"/>
      <c r="S59" s="50" t="s">
        <v>195</v>
      </c>
      <c r="T59" s="50"/>
      <c r="U59" s="50"/>
      <c r="V59" s="50" t="s">
        <v>187</v>
      </c>
      <c r="W59" s="50"/>
      <c r="X59" s="50" t="s">
        <v>195</v>
      </c>
      <c r="Y59" s="50"/>
      <c r="Z59" s="721" t="s">
        <v>121</v>
      </c>
      <c r="AA59" s="721"/>
      <c r="AB59" s="721"/>
      <c r="AC59" s="721"/>
      <c r="AD59" s="782" t="str">
        <f>IF(J59="","",IF($Z$56&gt;J59,AG17,0))</f>
        <v/>
      </c>
      <c r="AE59" s="782"/>
      <c r="AF59" s="782"/>
      <c r="AG59" s="50" t="s">
        <v>122</v>
      </c>
      <c r="AH59" s="50"/>
      <c r="AI59" s="50" t="s">
        <v>188</v>
      </c>
      <c r="AJ59" s="50"/>
      <c r="AK59" s="50"/>
      <c r="AL59" s="50" t="s">
        <v>196</v>
      </c>
      <c r="AM59" s="50"/>
      <c r="AN59" s="50"/>
      <c r="AO59" s="50" t="s">
        <v>197</v>
      </c>
      <c r="AP59" s="50"/>
      <c r="AQ59" s="50" t="s">
        <v>191</v>
      </c>
      <c r="AR59" s="50"/>
      <c r="AS59" s="50" t="s">
        <v>196</v>
      </c>
      <c r="AT59" s="26"/>
      <c r="AU59" s="26" t="s">
        <v>192</v>
      </c>
      <c r="AV59" s="26"/>
      <c r="AW59" s="718" t="str">
        <f>IF(J59="","",J59*AD59)</f>
        <v/>
      </c>
      <c r="AX59" s="718"/>
      <c r="AY59" s="718"/>
      <c r="AZ59" s="718"/>
      <c r="BA59" s="718"/>
      <c r="BB59" s="718"/>
      <c r="BC59" s="26" t="s">
        <v>5</v>
      </c>
      <c r="BD59" s="26"/>
      <c r="BE59" s="74"/>
      <c r="BF59" s="26"/>
      <c r="BG59" s="719" t="str">
        <f>IF(J59="","",IF(J59&gt;=$E$47,IF(AG$14=0,IF(AW59&gt;=E$56,E$56,AW59),AW59),E54))</f>
        <v/>
      </c>
      <c r="BH59" s="719"/>
      <c r="BI59" s="719"/>
      <c r="BJ59" s="719"/>
      <c r="BK59" s="719"/>
      <c r="BL59" s="75" t="s">
        <v>5</v>
      </c>
      <c r="BM59" s="50"/>
      <c r="BN59" s="61"/>
      <c r="BO59" s="61"/>
      <c r="BP59" s="61"/>
      <c r="BQ59" s="61"/>
      <c r="BR59" s="61"/>
    </row>
    <row r="60" spans="1:81" s="65" customFormat="1" ht="15" customHeight="1" x14ac:dyDescent="0.15">
      <c r="A60" s="61"/>
      <c r="B60" s="50"/>
      <c r="C60" s="533"/>
      <c r="D60" s="533"/>
      <c r="E60" s="154"/>
      <c r="F60" s="50"/>
      <c r="G60" s="50"/>
      <c r="H60" s="527" t="s">
        <v>199</v>
      </c>
      <c r="I60" s="527"/>
      <c r="J60" s="528" t="str">
        <f>+AY49</f>
        <v/>
      </c>
      <c r="K60" s="528"/>
      <c r="L60" s="528"/>
      <c r="M60" s="528"/>
      <c r="N60" s="528"/>
      <c r="O60" s="527" t="s">
        <v>120</v>
      </c>
      <c r="P60" s="527"/>
      <c r="Q60" s="721" t="s">
        <v>185</v>
      </c>
      <c r="R60" s="721"/>
      <c r="S60" s="50" t="s">
        <v>52</v>
      </c>
      <c r="T60" s="50"/>
      <c r="U60" s="50"/>
      <c r="V60" s="76" t="s">
        <v>187</v>
      </c>
      <c r="W60" s="76"/>
      <c r="X60" s="76" t="s">
        <v>52</v>
      </c>
      <c r="Y60" s="76"/>
      <c r="Z60" s="734" t="s">
        <v>121</v>
      </c>
      <c r="AA60" s="734"/>
      <c r="AB60" s="734"/>
      <c r="AC60" s="734"/>
      <c r="AD60" s="782" t="str">
        <f>IF(J60="","",IF($Z$56&gt;J60,AU17,0))</f>
        <v/>
      </c>
      <c r="AE60" s="782"/>
      <c r="AF60" s="782"/>
      <c r="AG60" s="76" t="s">
        <v>122</v>
      </c>
      <c r="AH60" s="76"/>
      <c r="AI60" s="76" t="s">
        <v>188</v>
      </c>
      <c r="AJ60" s="76"/>
      <c r="AK60" s="76"/>
      <c r="AL60" s="76" t="s">
        <v>53</v>
      </c>
      <c r="AM60" s="76"/>
      <c r="AN60" s="54"/>
      <c r="AO60" s="76" t="s">
        <v>52</v>
      </c>
      <c r="AP60" s="76"/>
      <c r="AQ60" s="76" t="s">
        <v>191</v>
      </c>
      <c r="AR60" s="76"/>
      <c r="AS60" s="76" t="s">
        <v>53</v>
      </c>
      <c r="AT60" s="77"/>
      <c r="AU60" s="77" t="s">
        <v>192</v>
      </c>
      <c r="AV60" s="77"/>
      <c r="AW60" s="718" t="str">
        <f>IF(J60="","",J60*AD60)</f>
        <v/>
      </c>
      <c r="AX60" s="718"/>
      <c r="AY60" s="718"/>
      <c r="AZ60" s="718"/>
      <c r="BA60" s="718"/>
      <c r="BB60" s="718"/>
      <c r="BC60" s="26" t="s">
        <v>5</v>
      </c>
      <c r="BD60" s="26"/>
      <c r="BE60" s="74"/>
      <c r="BF60" s="26"/>
      <c r="BG60" s="719" t="str">
        <f>IF(J60="","",IF(J60&gt;=$E$47,IF(AU$14=0,IF(AW60&gt;=E60,E60,AW60),AW60),E55))</f>
        <v/>
      </c>
      <c r="BH60" s="719"/>
      <c r="BI60" s="719"/>
      <c r="BJ60" s="719"/>
      <c r="BK60" s="719"/>
      <c r="BL60" s="75" t="s">
        <v>5</v>
      </c>
      <c r="BM60" s="50"/>
      <c r="BN60" s="61"/>
      <c r="BO60" s="61"/>
      <c r="BP60" s="61"/>
      <c r="BQ60" s="61"/>
      <c r="BR60" s="61"/>
      <c r="CC60" s="10"/>
    </row>
    <row r="61" spans="1:81" s="65" customFormat="1" ht="15" customHeight="1" x14ac:dyDescent="0.15">
      <c r="A61" s="61"/>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t="s">
        <v>123</v>
      </c>
      <c r="AC61" s="50" t="s">
        <v>200</v>
      </c>
      <c r="AD61" s="724">
        <f>IF(I54="","",SUM(AD58:AF60))</f>
        <v>23</v>
      </c>
      <c r="AE61" s="724"/>
      <c r="AF61" s="724"/>
      <c r="AG61" s="50" t="s">
        <v>122</v>
      </c>
      <c r="AH61" s="50"/>
      <c r="AI61" s="50" t="s">
        <v>188</v>
      </c>
      <c r="AJ61" s="50"/>
      <c r="AK61" s="50"/>
      <c r="AL61" s="50" t="s">
        <v>201</v>
      </c>
      <c r="AM61" s="50"/>
      <c r="AN61" s="50"/>
      <c r="AO61" s="50"/>
      <c r="AP61" s="50"/>
      <c r="AQ61" s="50"/>
      <c r="AR61" s="50"/>
      <c r="AS61" s="26" t="s">
        <v>123</v>
      </c>
      <c r="AT61" s="26"/>
      <c r="AU61" s="26"/>
      <c r="AV61" s="26"/>
      <c r="AW61" s="725">
        <f>IF(I54="","",SUM(AW58:BB60))</f>
        <v>303186</v>
      </c>
      <c r="AX61" s="725"/>
      <c r="AY61" s="725"/>
      <c r="AZ61" s="725"/>
      <c r="BA61" s="725"/>
      <c r="BB61" s="725"/>
      <c r="BC61" s="26" t="s">
        <v>5</v>
      </c>
      <c r="BD61" s="26"/>
      <c r="BE61" s="726" t="s">
        <v>123</v>
      </c>
      <c r="BF61" s="727"/>
      <c r="BG61" s="725">
        <f>IF(I54="","",SUM(BG58:BG60))</f>
        <v>303186</v>
      </c>
      <c r="BH61" s="725"/>
      <c r="BI61" s="725"/>
      <c r="BJ61" s="725"/>
      <c r="BK61" s="725"/>
      <c r="BL61" s="75" t="s">
        <v>5</v>
      </c>
      <c r="BM61" s="50"/>
      <c r="BN61" s="61"/>
      <c r="BO61" s="61"/>
      <c r="BP61" s="61"/>
      <c r="BQ61" s="61"/>
      <c r="BR61" s="61"/>
      <c r="CC61" s="10"/>
    </row>
    <row r="62" spans="1:81" ht="15" customHeight="1" thickBot="1" x14ac:dyDescent="0.2">
      <c r="A62" s="98"/>
      <c r="B62" s="99"/>
      <c r="C62" s="99"/>
      <c r="D62" s="99"/>
      <c r="E62" s="99"/>
      <c r="F62" s="99"/>
      <c r="G62" s="50" t="s">
        <v>124</v>
      </c>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78"/>
      <c r="BF62" s="102"/>
      <c r="BG62" s="102"/>
      <c r="BH62" s="102"/>
      <c r="BI62" s="728" t="s">
        <v>54</v>
      </c>
      <c r="BJ62" s="728"/>
      <c r="BK62" s="729" t="s">
        <v>202</v>
      </c>
      <c r="BL62" s="730"/>
      <c r="BM62" s="99"/>
      <c r="BN62" s="98"/>
      <c r="BO62" s="98"/>
      <c r="BP62" s="98"/>
      <c r="BQ62" s="98"/>
      <c r="BR62" s="98"/>
    </row>
    <row r="63" spans="1:81" ht="15" customHeight="1" thickTop="1" x14ac:dyDescent="0.15">
      <c r="A63" s="98"/>
      <c r="B63" s="99"/>
      <c r="C63" s="99"/>
      <c r="D63" s="99"/>
      <c r="E63" s="99"/>
      <c r="F63" s="99"/>
      <c r="G63" s="50"/>
      <c r="H63" s="99"/>
      <c r="I63" s="721" t="s">
        <v>125</v>
      </c>
      <c r="J63" s="721"/>
      <c r="K63" s="721"/>
      <c r="L63" s="721"/>
      <c r="M63" s="721"/>
      <c r="N63" s="721"/>
      <c r="O63" s="99"/>
      <c r="P63" s="99"/>
      <c r="Q63" s="721" t="s">
        <v>126</v>
      </c>
      <c r="R63" s="721"/>
      <c r="S63" s="721"/>
      <c r="T63" s="721"/>
      <c r="U63" s="721"/>
      <c r="V63" s="721"/>
      <c r="W63" s="721"/>
      <c r="X63" s="721"/>
      <c r="Y63" s="99"/>
      <c r="Z63" s="721" t="s">
        <v>127</v>
      </c>
      <c r="AA63" s="721"/>
      <c r="AB63" s="721"/>
      <c r="AC63" s="721"/>
      <c r="AD63" s="721"/>
      <c r="AE63" s="721"/>
      <c r="AF63" s="721"/>
      <c r="AG63" s="103"/>
      <c r="AH63" s="721" t="s">
        <v>128</v>
      </c>
      <c r="AI63" s="721"/>
      <c r="AJ63" s="721"/>
      <c r="AK63" s="721"/>
      <c r="AL63" s="721"/>
      <c r="AM63" s="721"/>
      <c r="AN63" s="721"/>
      <c r="AO63" s="721"/>
      <c r="AP63" s="50"/>
      <c r="AQ63" s="99"/>
      <c r="AR63" s="99"/>
      <c r="AS63" s="99"/>
      <c r="AT63" s="99"/>
      <c r="AU63" s="99"/>
      <c r="AV63" s="99"/>
      <c r="AW63" s="99"/>
      <c r="AX63" s="99"/>
      <c r="AY63" s="79"/>
      <c r="AZ63" s="57"/>
      <c r="BA63" s="57"/>
      <c r="BB63" s="57"/>
      <c r="BC63" s="57"/>
      <c r="BD63" s="57"/>
      <c r="BE63" s="50"/>
      <c r="BF63" s="50"/>
      <c r="BG63" s="50"/>
      <c r="BH63" s="50"/>
      <c r="BI63" s="50"/>
      <c r="BJ63" s="50"/>
      <c r="BK63" s="50"/>
      <c r="BL63" s="50"/>
      <c r="BM63" s="50"/>
      <c r="BN63" s="50"/>
      <c r="BO63" s="98"/>
      <c r="BP63" s="98"/>
      <c r="BQ63" s="98"/>
      <c r="BR63" s="98"/>
    </row>
    <row r="64" spans="1:81" s="84" customFormat="1" ht="15" customHeight="1" thickBot="1" x14ac:dyDescent="0.2">
      <c r="A64" s="43"/>
      <c r="B64" s="80"/>
      <c r="C64" s="80"/>
      <c r="D64" s="80"/>
      <c r="E64" s="80"/>
      <c r="F64" s="80"/>
      <c r="G64" s="80"/>
      <c r="H64" s="80" t="s">
        <v>203</v>
      </c>
      <c r="I64" s="529">
        <f>+Z56</f>
        <v>13333</v>
      </c>
      <c r="J64" s="529"/>
      <c r="K64" s="529"/>
      <c r="L64" s="529"/>
      <c r="M64" s="529"/>
      <c r="N64" s="80" t="s">
        <v>5</v>
      </c>
      <c r="O64" s="80"/>
      <c r="P64" s="81" t="s">
        <v>204</v>
      </c>
      <c r="Q64" s="81"/>
      <c r="R64" s="529">
        <f>AD61</f>
        <v>23</v>
      </c>
      <c r="S64" s="529"/>
      <c r="T64" s="529"/>
      <c r="U64" s="529"/>
      <c r="V64" s="529"/>
      <c r="W64" s="81" t="s">
        <v>6</v>
      </c>
      <c r="X64" s="80" t="s">
        <v>205</v>
      </c>
      <c r="Y64" s="82" t="s">
        <v>206</v>
      </c>
      <c r="Z64" s="529">
        <f>+BG61</f>
        <v>303186</v>
      </c>
      <c r="AA64" s="529"/>
      <c r="AB64" s="529"/>
      <c r="AC64" s="529"/>
      <c r="AD64" s="529"/>
      <c r="AE64" s="82" t="s">
        <v>5</v>
      </c>
      <c r="AF64" s="82" t="s">
        <v>207</v>
      </c>
      <c r="AG64" s="82"/>
      <c r="AH64" s="733">
        <f>IF($I$64="","",IF(I64*R64-Z64&lt;=0,0,I64*R64-Z64))</f>
        <v>3473</v>
      </c>
      <c r="AI64" s="733"/>
      <c r="AJ64" s="733"/>
      <c r="AK64" s="733"/>
      <c r="AL64" s="733"/>
      <c r="AM64" s="733"/>
      <c r="AN64" s="733"/>
      <c r="AO64" s="733"/>
      <c r="AP64" s="83" t="s">
        <v>5</v>
      </c>
      <c r="AQ64" s="80"/>
      <c r="AR64" s="80"/>
      <c r="AS64" s="80"/>
      <c r="AT64" s="80"/>
      <c r="AU64" s="80"/>
      <c r="AV64" s="80"/>
      <c r="AW64" s="80"/>
      <c r="AX64" s="80"/>
      <c r="AY64" s="80"/>
      <c r="AZ64" s="80"/>
      <c r="BA64" s="80"/>
      <c r="BB64" s="80"/>
      <c r="BC64" s="80"/>
      <c r="BD64" s="80"/>
      <c r="BE64" s="80"/>
      <c r="BF64" s="80"/>
      <c r="BG64" s="80"/>
      <c r="BH64" s="80"/>
      <c r="BI64" s="99"/>
      <c r="BJ64" s="99"/>
      <c r="BK64" s="50"/>
      <c r="BL64" s="50"/>
      <c r="BM64" s="50"/>
      <c r="BN64" s="50"/>
      <c r="BO64" s="43"/>
      <c r="BP64" s="43"/>
      <c r="BQ64" s="43"/>
      <c r="BR64" s="43"/>
    </row>
    <row r="65" spans="1:70" ht="7.5" customHeight="1" outlineLevel="2" thickBot="1" x14ac:dyDescent="0.2">
      <c r="A65" s="98"/>
      <c r="B65" s="133"/>
      <c r="C65" s="133"/>
      <c r="D65" s="133"/>
      <c r="E65" s="133"/>
      <c r="F65" s="133"/>
      <c r="G65" s="133"/>
      <c r="H65" s="102"/>
      <c r="I65" s="102"/>
      <c r="J65" s="102"/>
      <c r="K65" s="102"/>
      <c r="L65" s="102"/>
      <c r="M65" s="102"/>
      <c r="N65" s="102"/>
      <c r="O65" s="102"/>
      <c r="P65" s="102"/>
      <c r="Q65" s="102"/>
      <c r="R65" s="102"/>
      <c r="S65" s="102"/>
      <c r="T65" s="102"/>
      <c r="U65" s="102"/>
      <c r="V65" s="102"/>
      <c r="W65" s="102"/>
      <c r="X65" s="102"/>
      <c r="Y65" s="102"/>
      <c r="Z65" s="102"/>
      <c r="AA65" s="102"/>
      <c r="AB65" s="102"/>
      <c r="AC65" s="133"/>
      <c r="AD65" s="133"/>
      <c r="AE65" s="133"/>
      <c r="AF65" s="133"/>
      <c r="AG65" s="133"/>
      <c r="AH65" s="133"/>
      <c r="AI65" s="133"/>
      <c r="AJ65" s="133"/>
      <c r="AK65" s="133"/>
      <c r="AL65" s="133"/>
      <c r="AM65" s="85"/>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98"/>
      <c r="BQ65" s="98"/>
      <c r="BR65" s="98"/>
    </row>
    <row r="66" spans="1:70" s="87" customFormat="1" ht="9.9499999999999993" customHeight="1" thickTop="1" x14ac:dyDescent="0.1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99"/>
      <c r="BR66" s="99"/>
    </row>
    <row r="67" spans="1:70" s="87" customFormat="1" ht="18" thickBot="1" x14ac:dyDescent="0.25">
      <c r="A67" s="99"/>
      <c r="B67" s="99"/>
      <c r="C67" s="526" t="s">
        <v>129</v>
      </c>
      <c r="D67" s="526"/>
      <c r="E67" s="526"/>
      <c r="F67" s="526"/>
      <c r="G67" s="526"/>
      <c r="H67" s="526"/>
      <c r="I67" s="526"/>
      <c r="J67" s="526"/>
      <c r="K67" s="99"/>
      <c r="L67" s="99"/>
      <c r="M67" s="88" t="s">
        <v>130</v>
      </c>
      <c r="N67" s="88"/>
      <c r="O67" s="88"/>
      <c r="P67" s="88"/>
      <c r="Q67" s="99"/>
      <c r="R67" s="89"/>
      <c r="S67" s="22"/>
      <c r="T67" s="99"/>
      <c r="U67" s="99"/>
      <c r="V67" s="99"/>
      <c r="W67" s="99"/>
      <c r="X67" s="99"/>
      <c r="Y67" s="22"/>
      <c r="Z67" s="123"/>
      <c r="AA67" s="123"/>
      <c r="AB67" s="123"/>
      <c r="AC67" s="123"/>
      <c r="AD67" s="123"/>
      <c r="AE67" s="123"/>
      <c r="AF67" s="123"/>
      <c r="AG67" s="123"/>
      <c r="AH67" s="123"/>
      <c r="AI67" s="99"/>
      <c r="AJ67" s="99"/>
      <c r="AK67" s="99"/>
      <c r="AL67" s="90"/>
      <c r="AM67" s="90"/>
      <c r="AN67" s="90"/>
      <c r="AO67" s="90"/>
      <c r="AP67" s="90"/>
      <c r="AQ67" s="90"/>
      <c r="AR67" s="79"/>
      <c r="AS67" s="99"/>
      <c r="AT67" s="99"/>
      <c r="AU67" s="99"/>
      <c r="AV67" s="99"/>
      <c r="AW67" s="99"/>
      <c r="AX67" s="22"/>
      <c r="AY67" s="137"/>
      <c r="AZ67" s="137"/>
      <c r="BA67" s="137"/>
      <c r="BB67" s="137"/>
      <c r="BC67" s="137"/>
      <c r="BD67" s="137"/>
      <c r="BE67" s="137"/>
      <c r="BF67" s="99"/>
      <c r="BG67" s="99"/>
      <c r="BH67" s="99"/>
      <c r="BI67" s="99"/>
      <c r="BJ67" s="99"/>
      <c r="BK67" s="99"/>
      <c r="BL67" s="99"/>
      <c r="BM67" s="99"/>
      <c r="BN67" s="99"/>
      <c r="BO67" s="99"/>
      <c r="BP67" s="99"/>
      <c r="BQ67" s="99"/>
      <c r="BR67" s="99"/>
    </row>
    <row r="68" spans="1:70" s="87" customFormat="1" ht="8.1" customHeight="1" x14ac:dyDescent="0.15">
      <c r="A68" s="99"/>
      <c r="B68" s="99"/>
      <c r="C68" s="99"/>
      <c r="D68" s="99"/>
      <c r="E68" s="99"/>
      <c r="F68" s="99"/>
      <c r="G68" s="99"/>
      <c r="H68" s="99"/>
      <c r="I68" s="99"/>
      <c r="J68" s="99"/>
      <c r="K68" s="99"/>
      <c r="L68" s="99"/>
      <c r="M68" s="783" t="s">
        <v>245</v>
      </c>
      <c r="N68" s="519"/>
      <c r="O68" s="519"/>
      <c r="P68" s="519"/>
      <c r="Q68" s="519"/>
      <c r="R68" s="519"/>
      <c r="S68" s="519"/>
      <c r="T68" s="519"/>
      <c r="U68" s="519"/>
      <c r="V68" s="519"/>
      <c r="W68" s="519"/>
      <c r="X68" s="519"/>
      <c r="Y68" s="519"/>
      <c r="Z68" s="519"/>
      <c r="AA68" s="519"/>
      <c r="AB68" s="519"/>
      <c r="AC68" s="519"/>
      <c r="AD68" s="519"/>
      <c r="AE68" s="519"/>
      <c r="AF68" s="519"/>
      <c r="AG68" s="731"/>
      <c r="AH68" s="123"/>
      <c r="AI68" s="99"/>
      <c r="AJ68" s="99"/>
      <c r="AK68" s="99"/>
      <c r="AL68" s="723"/>
      <c r="AM68" s="723"/>
      <c r="AN68" s="723"/>
      <c r="AO68" s="723"/>
      <c r="AP68" s="723"/>
      <c r="AQ68" s="723"/>
      <c r="AR68" s="723"/>
      <c r="AS68" s="723"/>
      <c r="AT68" s="723"/>
      <c r="AU68" s="723"/>
      <c r="AV68" s="723"/>
      <c r="AW68" s="723"/>
      <c r="AX68" s="723"/>
      <c r="AY68" s="723"/>
      <c r="AZ68" s="723"/>
      <c r="BA68" s="723"/>
      <c r="BB68" s="723"/>
      <c r="BC68" s="723"/>
      <c r="BD68" s="723"/>
      <c r="BE68" s="723"/>
      <c r="BF68" s="723"/>
      <c r="BG68" s="99"/>
      <c r="BH68" s="99"/>
      <c r="BI68" s="99"/>
      <c r="BJ68" s="99"/>
      <c r="BK68" s="99"/>
      <c r="BL68" s="99"/>
      <c r="BM68" s="99"/>
      <c r="BN68" s="99"/>
      <c r="BO68" s="99"/>
      <c r="BP68" s="99"/>
      <c r="BQ68" s="99"/>
      <c r="BR68" s="99"/>
    </row>
    <row r="69" spans="1:70" s="87" customFormat="1" ht="8.1" customHeight="1" thickBot="1" x14ac:dyDescent="0.2">
      <c r="A69" s="99"/>
      <c r="B69" s="99"/>
      <c r="C69" s="99"/>
      <c r="D69" s="99"/>
      <c r="E69" s="99"/>
      <c r="F69" s="99"/>
      <c r="G69" s="99"/>
      <c r="H69" s="99"/>
      <c r="I69" s="99"/>
      <c r="J69" s="99"/>
      <c r="K69" s="99"/>
      <c r="L69" s="99"/>
      <c r="M69" s="784"/>
      <c r="N69" s="520"/>
      <c r="O69" s="520"/>
      <c r="P69" s="520"/>
      <c r="Q69" s="520"/>
      <c r="R69" s="520"/>
      <c r="S69" s="520"/>
      <c r="T69" s="520"/>
      <c r="U69" s="520"/>
      <c r="V69" s="520"/>
      <c r="W69" s="520"/>
      <c r="X69" s="520"/>
      <c r="Y69" s="520"/>
      <c r="Z69" s="520"/>
      <c r="AA69" s="520"/>
      <c r="AB69" s="520"/>
      <c r="AC69" s="520"/>
      <c r="AD69" s="520"/>
      <c r="AE69" s="520"/>
      <c r="AF69" s="520"/>
      <c r="AG69" s="732"/>
      <c r="AH69" s="123"/>
      <c r="AI69" s="99"/>
      <c r="AJ69" s="99"/>
      <c r="AK69" s="99"/>
      <c r="AL69" s="723"/>
      <c r="AM69" s="723"/>
      <c r="AN69" s="723"/>
      <c r="AO69" s="723"/>
      <c r="AP69" s="723"/>
      <c r="AQ69" s="723"/>
      <c r="AR69" s="723"/>
      <c r="AS69" s="723"/>
      <c r="AT69" s="723"/>
      <c r="AU69" s="723"/>
      <c r="AV69" s="723"/>
      <c r="AW69" s="723"/>
      <c r="AX69" s="723"/>
      <c r="AY69" s="723"/>
      <c r="AZ69" s="723"/>
      <c r="BA69" s="723"/>
      <c r="BB69" s="723"/>
      <c r="BC69" s="723"/>
      <c r="BD69" s="723"/>
      <c r="BE69" s="723"/>
      <c r="BF69" s="723"/>
      <c r="BG69" s="99"/>
      <c r="BH69" s="99"/>
      <c r="BI69" s="99"/>
      <c r="BJ69" s="99"/>
      <c r="BK69" s="99"/>
      <c r="BL69" s="99"/>
      <c r="BM69" s="99"/>
      <c r="BN69" s="99"/>
      <c r="BO69" s="99"/>
      <c r="BP69" s="99"/>
      <c r="BQ69" s="99"/>
      <c r="BR69" s="99"/>
    </row>
    <row r="70" spans="1:70" s="87" customFormat="1" ht="14.25" thickBot="1" x14ac:dyDescent="0.2">
      <c r="A70" s="99"/>
      <c r="B70" s="99"/>
      <c r="C70" s="99"/>
      <c r="D70" s="99"/>
      <c r="E70" s="99"/>
      <c r="F70" s="99"/>
      <c r="G70" s="99"/>
      <c r="H70" s="99"/>
      <c r="I70" s="99"/>
      <c r="J70" s="99"/>
      <c r="K70" s="99"/>
      <c r="L70" s="99"/>
      <c r="M70" s="88" t="s">
        <v>131</v>
      </c>
      <c r="N70" s="88"/>
      <c r="O70" s="88"/>
      <c r="P70" s="88"/>
      <c r="Q70" s="99"/>
      <c r="R70" s="89"/>
      <c r="S70" s="22"/>
      <c r="T70" s="99"/>
      <c r="U70" s="99"/>
      <c r="V70" s="99"/>
      <c r="W70" s="99"/>
      <c r="X70" s="99"/>
      <c r="Y70" s="22"/>
      <c r="Z70" s="123"/>
      <c r="AA70" s="123"/>
      <c r="AB70" s="123"/>
      <c r="AC70" s="123"/>
      <c r="AD70" s="123"/>
      <c r="AE70" s="123"/>
      <c r="AF70" s="123"/>
      <c r="AG70" s="123"/>
      <c r="AH70" s="123"/>
      <c r="AI70" s="99"/>
      <c r="AJ70" s="99"/>
      <c r="AK70" s="99"/>
      <c r="AL70" s="90"/>
      <c r="AM70" s="90"/>
      <c r="AN70" s="90"/>
      <c r="AO70" s="90"/>
      <c r="AP70" s="90"/>
      <c r="AQ70" s="90"/>
      <c r="AR70" s="79"/>
      <c r="AS70" s="99"/>
      <c r="AT70" s="99"/>
      <c r="AU70" s="99"/>
      <c r="AV70" s="99"/>
      <c r="AW70" s="99"/>
      <c r="AX70" s="22"/>
      <c r="AY70" s="137"/>
      <c r="AZ70" s="137"/>
      <c r="BA70" s="137"/>
      <c r="BB70" s="137"/>
      <c r="BC70" s="137"/>
      <c r="BD70" s="137"/>
      <c r="BE70" s="137"/>
      <c r="BF70" s="99"/>
      <c r="BG70" s="99"/>
      <c r="BH70" s="99"/>
      <c r="BI70" s="99"/>
      <c r="BJ70" s="99"/>
      <c r="BK70" s="99"/>
      <c r="BL70" s="99"/>
      <c r="BM70" s="99"/>
      <c r="BN70" s="99"/>
      <c r="BO70" s="99"/>
      <c r="BP70" s="99"/>
      <c r="BQ70" s="99"/>
      <c r="BR70" s="99"/>
    </row>
    <row r="71" spans="1:70" s="87" customFormat="1" ht="8.1" customHeight="1" x14ac:dyDescent="0.15">
      <c r="A71" s="99"/>
      <c r="B71" s="99"/>
      <c r="C71" s="99"/>
      <c r="D71" s="99"/>
      <c r="E71" s="99"/>
      <c r="F71" s="99"/>
      <c r="G71" s="99"/>
      <c r="H71" s="99"/>
      <c r="I71" s="99"/>
      <c r="J71" s="99"/>
      <c r="K71" s="99"/>
      <c r="L71" s="99"/>
      <c r="M71" s="783" t="s">
        <v>245</v>
      </c>
      <c r="N71" s="519"/>
      <c r="O71" s="519"/>
      <c r="P71" s="519"/>
      <c r="Q71" s="519"/>
      <c r="R71" s="519"/>
      <c r="S71" s="519"/>
      <c r="T71" s="519"/>
      <c r="U71" s="519"/>
      <c r="V71" s="519"/>
      <c r="W71" s="519"/>
      <c r="X71" s="519"/>
      <c r="Y71" s="519"/>
      <c r="Z71" s="519"/>
      <c r="AA71" s="519"/>
      <c r="AB71" s="519"/>
      <c r="AC71" s="519"/>
      <c r="AD71" s="519"/>
      <c r="AE71" s="519"/>
      <c r="AF71" s="519"/>
      <c r="AG71" s="731"/>
      <c r="AH71" s="123"/>
      <c r="AI71" s="99"/>
      <c r="AJ71" s="99"/>
      <c r="AK71" s="99"/>
      <c r="AL71" s="723"/>
      <c r="AM71" s="723"/>
      <c r="AN71" s="723"/>
      <c r="AO71" s="723"/>
      <c r="AP71" s="723"/>
      <c r="AQ71" s="723"/>
      <c r="AR71" s="723"/>
      <c r="AS71" s="723"/>
      <c r="AT71" s="723"/>
      <c r="AU71" s="723"/>
      <c r="AV71" s="723"/>
      <c r="AW71" s="723"/>
      <c r="AX71" s="723"/>
      <c r="AY71" s="723"/>
      <c r="AZ71" s="723"/>
      <c r="BA71" s="723"/>
      <c r="BB71" s="723"/>
      <c r="BC71" s="723"/>
      <c r="BD71" s="723"/>
      <c r="BE71" s="723"/>
      <c r="BF71" s="723"/>
      <c r="BG71" s="99"/>
      <c r="BH71" s="99"/>
      <c r="BI71" s="99"/>
      <c r="BJ71" s="99"/>
      <c r="BK71" s="99"/>
      <c r="BL71" s="99"/>
      <c r="BM71" s="99"/>
      <c r="BN71" s="99"/>
      <c r="BO71" s="99"/>
      <c r="BP71" s="99"/>
      <c r="BQ71" s="99"/>
      <c r="BR71" s="99"/>
    </row>
    <row r="72" spans="1:70" s="87" customFormat="1" ht="8.1" customHeight="1" thickBot="1" x14ac:dyDescent="0.2">
      <c r="A72" s="99"/>
      <c r="B72" s="99"/>
      <c r="C72" s="99"/>
      <c r="D72" s="99"/>
      <c r="E72" s="99"/>
      <c r="F72" s="99"/>
      <c r="G72" s="99"/>
      <c r="H72" s="99"/>
      <c r="I72" s="99"/>
      <c r="J72" s="99"/>
      <c r="K72" s="99"/>
      <c r="L72" s="99"/>
      <c r="M72" s="784"/>
      <c r="N72" s="520"/>
      <c r="O72" s="520"/>
      <c r="P72" s="520"/>
      <c r="Q72" s="520"/>
      <c r="R72" s="520"/>
      <c r="S72" s="520"/>
      <c r="T72" s="520"/>
      <c r="U72" s="520"/>
      <c r="V72" s="520"/>
      <c r="W72" s="520"/>
      <c r="X72" s="520"/>
      <c r="Y72" s="520"/>
      <c r="Z72" s="520"/>
      <c r="AA72" s="520"/>
      <c r="AB72" s="520"/>
      <c r="AC72" s="520"/>
      <c r="AD72" s="520"/>
      <c r="AE72" s="520"/>
      <c r="AF72" s="520"/>
      <c r="AG72" s="732"/>
      <c r="AH72" s="123"/>
      <c r="AI72" s="99"/>
      <c r="AJ72" s="99"/>
      <c r="AK72" s="99"/>
      <c r="AL72" s="723"/>
      <c r="AM72" s="723"/>
      <c r="AN72" s="723"/>
      <c r="AO72" s="723"/>
      <c r="AP72" s="723"/>
      <c r="AQ72" s="723"/>
      <c r="AR72" s="723"/>
      <c r="AS72" s="723"/>
      <c r="AT72" s="723"/>
      <c r="AU72" s="723"/>
      <c r="AV72" s="723"/>
      <c r="AW72" s="723"/>
      <c r="AX72" s="723"/>
      <c r="AY72" s="723"/>
      <c r="AZ72" s="723"/>
      <c r="BA72" s="723"/>
      <c r="BB72" s="723"/>
      <c r="BC72" s="723"/>
      <c r="BD72" s="723"/>
      <c r="BE72" s="723"/>
      <c r="BF72" s="723"/>
      <c r="BG72" s="99"/>
      <c r="BH72" s="99"/>
      <c r="BI72" s="99"/>
      <c r="BJ72" s="99"/>
      <c r="BK72" s="99"/>
      <c r="BL72" s="99"/>
      <c r="BM72" s="99"/>
      <c r="BN72" s="99"/>
      <c r="BO72" s="99"/>
      <c r="BP72" s="99"/>
      <c r="BQ72" s="99"/>
      <c r="BR72" s="99"/>
    </row>
    <row r="73" spans="1:70" ht="20.100000000000001" customHeight="1" x14ac:dyDescent="0.15">
      <c r="A73" s="98"/>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8"/>
      <c r="BO73" s="98"/>
      <c r="BP73" s="98"/>
      <c r="BQ73" s="98"/>
      <c r="BR73" s="98"/>
    </row>
    <row r="74" spans="1:70" ht="20.100000000000001" customHeight="1" x14ac:dyDescent="0.15">
      <c r="A74" s="8"/>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86"/>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row>
    <row r="75" spans="1:70" ht="20.100000000000001" customHeight="1" x14ac:dyDescent="0.15">
      <c r="A75" s="8"/>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86"/>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row>
    <row r="76" spans="1:70" ht="20.100000000000001" customHeight="1" x14ac:dyDescent="0.15">
      <c r="A76" s="8"/>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86"/>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row>
    <row r="77" spans="1:70" ht="20.100000000000001" customHeight="1" x14ac:dyDescent="0.15">
      <c r="A77" s="8"/>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86"/>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row>
    <row r="78" spans="1:70" ht="20.100000000000001" customHeight="1" x14ac:dyDescent="0.15">
      <c r="A78" s="8"/>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86"/>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row>
    <row r="79" spans="1:70" ht="20.100000000000001" customHeight="1" x14ac:dyDescent="0.15">
      <c r="A79" s="8"/>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86"/>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row>
  </sheetData>
  <sheetProtection selectLockedCells="1"/>
  <mergeCells count="355">
    <mergeCell ref="C15:E15"/>
    <mergeCell ref="S15:T16"/>
    <mergeCell ref="U15:U16"/>
    <mergeCell ref="V15:W16"/>
    <mergeCell ref="D16:E17"/>
    <mergeCell ref="G15:P16"/>
    <mergeCell ref="G17:P17"/>
    <mergeCell ref="BA16:BB16"/>
    <mergeCell ref="B1:E2"/>
    <mergeCell ref="G1:BR2"/>
    <mergeCell ref="O9:P10"/>
    <mergeCell ref="Q9:R10"/>
    <mergeCell ref="S9:T10"/>
    <mergeCell ref="U9:V10"/>
    <mergeCell ref="J9:L10"/>
    <mergeCell ref="M9:N10"/>
    <mergeCell ref="N7:O7"/>
    <mergeCell ref="P7:Q7"/>
    <mergeCell ref="G3:BN3"/>
    <mergeCell ref="BA15:BB15"/>
    <mergeCell ref="AE15:AF16"/>
    <mergeCell ref="AJ15:AK16"/>
    <mergeCell ref="Y15:Z15"/>
    <mergeCell ref="G12:P12"/>
    <mergeCell ref="AZ15:AZ16"/>
    <mergeCell ref="AS19:BF20"/>
    <mergeCell ref="BG19:BP20"/>
    <mergeCell ref="AS17:AT17"/>
    <mergeCell ref="AU17:BD17"/>
    <mergeCell ref="BE17:BF17"/>
    <mergeCell ref="BE18:BF18"/>
    <mergeCell ref="AL15:AL16"/>
    <mergeCell ref="Y16:Z16"/>
    <mergeCell ref="AM16:AN16"/>
    <mergeCell ref="AI15:AI16"/>
    <mergeCell ref="BG15:BP18"/>
    <mergeCell ref="AQ18:AR18"/>
    <mergeCell ref="S18:AB18"/>
    <mergeCell ref="AC18:AD18"/>
    <mergeCell ref="AG18:AP18"/>
    <mergeCell ref="Q19:AD20"/>
    <mergeCell ref="AE19:AR20"/>
    <mergeCell ref="AG15:AH16"/>
    <mergeCell ref="AS15:AT16"/>
    <mergeCell ref="AU15:AV16"/>
    <mergeCell ref="AM15:AN15"/>
    <mergeCell ref="AW15:AW16"/>
    <mergeCell ref="AX15:AY16"/>
    <mergeCell ref="Q15:R16"/>
    <mergeCell ref="Q17:R17"/>
    <mergeCell ref="S17:AB17"/>
    <mergeCell ref="AC17:AD17"/>
    <mergeCell ref="AE17:AF17"/>
    <mergeCell ref="AG17:AP17"/>
    <mergeCell ref="AQ17:AR17"/>
    <mergeCell ref="X15:X16"/>
    <mergeCell ref="G18:P18"/>
    <mergeCell ref="G19:P19"/>
    <mergeCell ref="K20:P20"/>
    <mergeCell ref="G21:J21"/>
    <mergeCell ref="K21:P21"/>
    <mergeCell ref="C18:E19"/>
    <mergeCell ref="A20:C20"/>
    <mergeCell ref="D20:E21"/>
    <mergeCell ref="BE22:BF22"/>
    <mergeCell ref="C22:E22"/>
    <mergeCell ref="AS21:BD21"/>
    <mergeCell ref="Q21:AB21"/>
    <mergeCell ref="AC21:AD21"/>
    <mergeCell ref="AQ21:AR21"/>
    <mergeCell ref="AQ22:AR22"/>
    <mergeCell ref="AS22:BD22"/>
    <mergeCell ref="G22:J22"/>
    <mergeCell ref="K22:P22"/>
    <mergeCell ref="BE21:BF21"/>
    <mergeCell ref="G20:J20"/>
    <mergeCell ref="AE21:AP21"/>
    <mergeCell ref="AU18:BD18"/>
    <mergeCell ref="D23:E24"/>
    <mergeCell ref="Q23:AB23"/>
    <mergeCell ref="AC23:AD23"/>
    <mergeCell ref="AE23:AP23"/>
    <mergeCell ref="AQ23:AR23"/>
    <mergeCell ref="Q22:AB22"/>
    <mergeCell ref="AC22:AD22"/>
    <mergeCell ref="AE22:AP22"/>
    <mergeCell ref="AS23:BD23"/>
    <mergeCell ref="G23:J23"/>
    <mergeCell ref="K23:P23"/>
    <mergeCell ref="K24:P24"/>
    <mergeCell ref="Q25:R25"/>
    <mergeCell ref="S25:AB25"/>
    <mergeCell ref="AC25:AD25"/>
    <mergeCell ref="AE25:AF25"/>
    <mergeCell ref="Q24:AB24"/>
    <mergeCell ref="AC24:AD24"/>
    <mergeCell ref="AE24:AP24"/>
    <mergeCell ref="BG26:BP26"/>
    <mergeCell ref="AQ25:AR25"/>
    <mergeCell ref="AS25:AT25"/>
    <mergeCell ref="AU25:BD25"/>
    <mergeCell ref="BE25:BF25"/>
    <mergeCell ref="AK26:AR27"/>
    <mergeCell ref="AG25:AP25"/>
    <mergeCell ref="AJ26:AJ27"/>
    <mergeCell ref="AE26:AI27"/>
    <mergeCell ref="AS24:BD24"/>
    <mergeCell ref="AS26:AW27"/>
    <mergeCell ref="BG22:BP24"/>
    <mergeCell ref="BE23:BF23"/>
    <mergeCell ref="AY28:AZ28"/>
    <mergeCell ref="AS28:AW28"/>
    <mergeCell ref="AQ24:AR24"/>
    <mergeCell ref="BE24:BF24"/>
    <mergeCell ref="AX26:AX27"/>
    <mergeCell ref="AY26:BF27"/>
    <mergeCell ref="BB28:BE28"/>
    <mergeCell ref="C26:E26"/>
    <mergeCell ref="Q26:U27"/>
    <mergeCell ref="V26:V27"/>
    <mergeCell ref="W26:AD27"/>
    <mergeCell ref="D27:E28"/>
    <mergeCell ref="G27:L27"/>
    <mergeCell ref="I28:L28"/>
    <mergeCell ref="M28:P28"/>
    <mergeCell ref="Q28:U28"/>
    <mergeCell ref="W28:X28"/>
    <mergeCell ref="Z28:AC28"/>
    <mergeCell ref="AE28:AI28"/>
    <mergeCell ref="AK28:AL28"/>
    <mergeCell ref="AN28:AQ28"/>
    <mergeCell ref="G26:P26"/>
    <mergeCell ref="G24:J24"/>
    <mergeCell ref="G28:H32"/>
    <mergeCell ref="AS31:AW31"/>
    <mergeCell ref="BB31:BE31"/>
    <mergeCell ref="BB30:BE30"/>
    <mergeCell ref="M30:P30"/>
    <mergeCell ref="Q30:U30"/>
    <mergeCell ref="W30:X30"/>
    <mergeCell ref="I29:L29"/>
    <mergeCell ref="M29:P29"/>
    <mergeCell ref="Q29:U29"/>
    <mergeCell ref="W29:X29"/>
    <mergeCell ref="Z30:AC30"/>
    <mergeCell ref="AK29:AL29"/>
    <mergeCell ref="Z29:AC29"/>
    <mergeCell ref="AE29:AI29"/>
    <mergeCell ref="BB29:BE29"/>
    <mergeCell ref="AN29:AQ29"/>
    <mergeCell ref="AE30:AI30"/>
    <mergeCell ref="BB32:BE32"/>
    <mergeCell ref="BB33:BE33"/>
    <mergeCell ref="AN32:AQ32"/>
    <mergeCell ref="AN33:AQ33"/>
    <mergeCell ref="AS33:AW33"/>
    <mergeCell ref="AS32:AW32"/>
    <mergeCell ref="AY32:AZ32"/>
    <mergeCell ref="AE32:AI32"/>
    <mergeCell ref="AK32:AL32"/>
    <mergeCell ref="AE33:AI33"/>
    <mergeCell ref="AN35:AQ35"/>
    <mergeCell ref="Q34:U34"/>
    <mergeCell ref="W34:X34"/>
    <mergeCell ref="Z32:AC32"/>
    <mergeCell ref="AY35:AZ35"/>
    <mergeCell ref="AY33:AZ33"/>
    <mergeCell ref="AS29:AW29"/>
    <mergeCell ref="AY29:AZ29"/>
    <mergeCell ref="AK30:AL30"/>
    <mergeCell ref="AN30:AQ30"/>
    <mergeCell ref="AY30:AZ30"/>
    <mergeCell ref="AY31:AZ31"/>
    <mergeCell ref="AE31:AI31"/>
    <mergeCell ref="AS30:AW30"/>
    <mergeCell ref="AK31:AL31"/>
    <mergeCell ref="Q31:U31"/>
    <mergeCell ref="W31:X31"/>
    <mergeCell ref="Z31:AC31"/>
    <mergeCell ref="Q33:U33"/>
    <mergeCell ref="W33:X33"/>
    <mergeCell ref="Q32:U32"/>
    <mergeCell ref="W32:X32"/>
    <mergeCell ref="Z33:AC33"/>
    <mergeCell ref="AN31:AQ31"/>
    <mergeCell ref="R40:T40"/>
    <mergeCell ref="U40:AB40"/>
    <mergeCell ref="G40:Q40"/>
    <mergeCell ref="G39:M39"/>
    <mergeCell ref="E47:H49"/>
    <mergeCell ref="I47:P47"/>
    <mergeCell ref="Q47:V47"/>
    <mergeCell ref="W47:AB47"/>
    <mergeCell ref="Q35:U35"/>
    <mergeCell ref="W35:X35"/>
    <mergeCell ref="Z35:AC35"/>
    <mergeCell ref="R42:T42"/>
    <mergeCell ref="U42:AB42"/>
    <mergeCell ref="U41:AB41"/>
    <mergeCell ref="T46:AM46"/>
    <mergeCell ref="AK35:AL35"/>
    <mergeCell ref="AG37:AP37"/>
    <mergeCell ref="Q36:U36"/>
    <mergeCell ref="S37:AB37"/>
    <mergeCell ref="AC37:AD37"/>
    <mergeCell ref="AS36:AW36"/>
    <mergeCell ref="AY36:AZ36"/>
    <mergeCell ref="BB36:BE36"/>
    <mergeCell ref="AN36:AQ36"/>
    <mergeCell ref="W36:X36"/>
    <mergeCell ref="Z36:AC36"/>
    <mergeCell ref="Q37:R37"/>
    <mergeCell ref="A4:I11"/>
    <mergeCell ref="Q13:AD14"/>
    <mergeCell ref="Q12:AD12"/>
    <mergeCell ref="K7:M7"/>
    <mergeCell ref="G13:P14"/>
    <mergeCell ref="R7:S7"/>
    <mergeCell ref="BK12:BN12"/>
    <mergeCell ref="W9:X10"/>
    <mergeCell ref="AN9:AQ10"/>
    <mergeCell ref="AR9:BJ10"/>
    <mergeCell ref="AF10:AL11"/>
    <mergeCell ref="AN11:AQ11"/>
    <mergeCell ref="AR12:BJ12"/>
    <mergeCell ref="AE12:AM12"/>
    <mergeCell ref="AN12:AQ12"/>
    <mergeCell ref="AR13:BJ13"/>
    <mergeCell ref="BF48:BG48"/>
    <mergeCell ref="I49:P49"/>
    <mergeCell ref="Q49:V49"/>
    <mergeCell ref="W49:AB49"/>
    <mergeCell ref="AQ49:AR49"/>
    <mergeCell ref="AC49:AD49"/>
    <mergeCell ref="AE49:AJ49"/>
    <mergeCell ref="AK49:AP49"/>
    <mergeCell ref="BF49:BG49"/>
    <mergeCell ref="W48:AB48"/>
    <mergeCell ref="AY49:BE49"/>
    <mergeCell ref="AS49:AX49"/>
    <mergeCell ref="AS48:AX48"/>
    <mergeCell ref="Q48:V48"/>
    <mergeCell ref="AK48:AP48"/>
    <mergeCell ref="AQ48:AR48"/>
    <mergeCell ref="AC48:AD48"/>
    <mergeCell ref="AE48:AJ48"/>
    <mergeCell ref="AY48:BE48"/>
    <mergeCell ref="I48:P48"/>
    <mergeCell ref="AY47:BE47"/>
    <mergeCell ref="AC47:AD47"/>
    <mergeCell ref="AQ47:AR47"/>
    <mergeCell ref="AS47:AX47"/>
    <mergeCell ref="G41:Q41"/>
    <mergeCell ref="G42:Q42"/>
    <mergeCell ref="AE47:AJ47"/>
    <mergeCell ref="AK47:AP47"/>
    <mergeCell ref="R41:T41"/>
    <mergeCell ref="R43:T43"/>
    <mergeCell ref="U43:AB43"/>
    <mergeCell ref="G43:Q43"/>
    <mergeCell ref="BI62:BJ62"/>
    <mergeCell ref="BK62:BL62"/>
    <mergeCell ref="I63:N63"/>
    <mergeCell ref="Q63:X63"/>
    <mergeCell ref="Z63:AF63"/>
    <mergeCell ref="AH63:AO63"/>
    <mergeCell ref="H60:I60"/>
    <mergeCell ref="J60:N60"/>
    <mergeCell ref="O60:P60"/>
    <mergeCell ref="Q60:R60"/>
    <mergeCell ref="Z60:AC60"/>
    <mergeCell ref="BG60:BK60"/>
    <mergeCell ref="AD61:AF61"/>
    <mergeCell ref="AW61:BB61"/>
    <mergeCell ref="M71:AG72"/>
    <mergeCell ref="AL71:BF72"/>
    <mergeCell ref="AH64:AO64"/>
    <mergeCell ref="I64:M64"/>
    <mergeCell ref="M68:AG69"/>
    <mergeCell ref="AL68:BF69"/>
    <mergeCell ref="R64:V64"/>
    <mergeCell ref="Z64:AD64"/>
    <mergeCell ref="C67:J67"/>
    <mergeCell ref="Z59:AC59"/>
    <mergeCell ref="Q59:R59"/>
    <mergeCell ref="O59:P59"/>
    <mergeCell ref="C60:D60"/>
    <mergeCell ref="I56:M56"/>
    <mergeCell ref="G50:H51"/>
    <mergeCell ref="BG61:BK61"/>
    <mergeCell ref="BE61:BF61"/>
    <mergeCell ref="AW60:BB60"/>
    <mergeCell ref="AD60:AF60"/>
    <mergeCell ref="O58:P58"/>
    <mergeCell ref="Q58:R58"/>
    <mergeCell ref="Z58:AC58"/>
    <mergeCell ref="S56:W56"/>
    <mergeCell ref="O56:P56"/>
    <mergeCell ref="Q56:R56"/>
    <mergeCell ref="AD59:AF59"/>
    <mergeCell ref="AW59:BB59"/>
    <mergeCell ref="BG59:BK59"/>
    <mergeCell ref="BE56:BL57"/>
    <mergeCell ref="AW58:BB58"/>
    <mergeCell ref="BG58:BK58"/>
    <mergeCell ref="AD58:AF58"/>
    <mergeCell ref="Z56:AE56"/>
    <mergeCell ref="I33:L33"/>
    <mergeCell ref="M33:P33"/>
    <mergeCell ref="C52:D52"/>
    <mergeCell ref="C53:D53"/>
    <mergeCell ref="C54:D54"/>
    <mergeCell ref="I54:M54"/>
    <mergeCell ref="I50:BB51"/>
    <mergeCell ref="P54:X54"/>
    <mergeCell ref="Z54:AE54"/>
    <mergeCell ref="BB35:BE35"/>
    <mergeCell ref="Z34:AC34"/>
    <mergeCell ref="AK34:AL34"/>
    <mergeCell ref="AN34:AQ34"/>
    <mergeCell ref="AK33:AL33"/>
    <mergeCell ref="BB34:BE34"/>
    <mergeCell ref="AY34:AZ34"/>
    <mergeCell ref="AU37:BD37"/>
    <mergeCell ref="BE37:BF37"/>
    <mergeCell ref="AS37:AT37"/>
    <mergeCell ref="AQ37:AR37"/>
    <mergeCell ref="AE36:AI36"/>
    <mergeCell ref="AK36:AL36"/>
    <mergeCell ref="BF47:BG47"/>
    <mergeCell ref="AE37:AF37"/>
    <mergeCell ref="I32:L32"/>
    <mergeCell ref="M32:P32"/>
    <mergeCell ref="G37:P37"/>
    <mergeCell ref="I30:L30"/>
    <mergeCell ref="G25:P25"/>
    <mergeCell ref="M27:P27"/>
    <mergeCell ref="C59:D59"/>
    <mergeCell ref="H59:I59"/>
    <mergeCell ref="J59:N59"/>
    <mergeCell ref="C57:E57"/>
    <mergeCell ref="C58:D58"/>
    <mergeCell ref="H58:I58"/>
    <mergeCell ref="J58:N58"/>
    <mergeCell ref="I36:L36"/>
    <mergeCell ref="M36:P36"/>
    <mergeCell ref="I35:L35"/>
    <mergeCell ref="M31:P31"/>
    <mergeCell ref="C55:D55"/>
    <mergeCell ref="C51:D51"/>
    <mergeCell ref="G33:H36"/>
    <mergeCell ref="I34:L34"/>
    <mergeCell ref="M34:P34"/>
    <mergeCell ref="M35:P35"/>
    <mergeCell ref="I31:L31"/>
  </mergeCells>
  <phoneticPr fontId="1"/>
  <pageMargins left="0.19685039370078741" right="0.19685039370078741" top="0.78740157480314965" bottom="0.19685039370078741" header="0.51181102362204722" footer="0.31496062992125984"/>
  <pageSetup paperSize="9" scale="8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CD78"/>
  <sheetViews>
    <sheetView showGridLines="0" showOutlineSymbols="0" view="pageBreakPreview" zoomScaleNormal="100" zoomScaleSheetLayoutView="100" workbookViewId="0">
      <selection activeCell="AL15" sqref="AL15:AL16"/>
    </sheetView>
  </sheetViews>
  <sheetFormatPr defaultRowHeight="13.5" outlineLevelRow="2" outlineLevelCol="2" x14ac:dyDescent="0.15"/>
  <cols>
    <col min="1" max="1" width="2.875" style="111" customWidth="1"/>
    <col min="2" max="2" width="1.875" style="111" customWidth="1"/>
    <col min="3" max="4" width="3.375" style="111" customWidth="1"/>
    <col min="5" max="5" width="6.25" style="111" customWidth="1" outlineLevel="1"/>
    <col min="6" max="7" width="1.75" style="111" customWidth="1" outlineLevel="1"/>
    <col min="8" max="8" width="2" style="111" customWidth="1" outlineLevel="1"/>
    <col min="9" max="12" width="1.375" style="111" customWidth="1" outlineLevel="1"/>
    <col min="13" max="13" width="1.5" style="111" customWidth="1" outlineLevel="2"/>
    <col min="14" max="16" width="1.375" style="111" customWidth="1" outlineLevel="2"/>
    <col min="17" max="17" width="1.75" style="111" customWidth="1" outlineLevel="1"/>
    <col min="18" max="18" width="1.5" style="111" customWidth="1" outlineLevel="1"/>
    <col min="19" max="20" width="1.25" style="111" customWidth="1" outlineLevel="1"/>
    <col min="21" max="21" width="1.375" style="111" customWidth="1" outlineLevel="1"/>
    <col min="22" max="22" width="1.25" style="111" customWidth="1" outlineLevel="1"/>
    <col min="23" max="23" width="2" style="111" customWidth="1" outlineLevel="1"/>
    <col min="24" max="24" width="1.375" style="111" customWidth="1" outlineLevel="1"/>
    <col min="25" max="25" width="1.25" style="111" customWidth="1" outlineLevel="1"/>
    <col min="26" max="26" width="1.25" style="111" customWidth="1"/>
    <col min="27" max="27" width="1.625" style="111" customWidth="1"/>
    <col min="28" max="28" width="1.75" style="111" customWidth="1"/>
    <col min="29" max="30" width="1.375" style="111" customWidth="1"/>
    <col min="31" max="31" width="2.125" style="111" customWidth="1"/>
    <col min="32" max="32" width="1.75" style="111" customWidth="1"/>
    <col min="33" max="33" width="1.25" style="111" customWidth="1"/>
    <col min="34" max="34" width="1.5" style="111" customWidth="1"/>
    <col min="35" max="35" width="1.375" style="111" customWidth="1"/>
    <col min="36" max="36" width="1.25" style="111" customWidth="1"/>
    <col min="37" max="37" width="1.5" style="111" customWidth="1"/>
    <col min="38" max="38" width="1.875" style="111" customWidth="1"/>
    <col min="39" max="39" width="1.5" style="111" customWidth="1"/>
    <col min="40" max="40" width="1.125" style="111" customWidth="1"/>
    <col min="41" max="41" width="1.75" style="111" customWidth="1"/>
    <col min="42" max="42" width="1.875" style="111" customWidth="1"/>
    <col min="43" max="43" width="1.125" style="111" customWidth="1"/>
    <col min="44" max="46" width="1.5" style="111" customWidth="1"/>
    <col min="47" max="47" width="1.25" style="111" customWidth="1"/>
    <col min="48" max="53" width="1.5" style="111" customWidth="1"/>
    <col min="54" max="54" width="1.25" style="111" customWidth="1"/>
    <col min="55" max="55" width="1.75" style="111" customWidth="1"/>
    <col min="56" max="58" width="1.375" style="111" customWidth="1"/>
    <col min="59" max="63" width="1.25" style="111" customWidth="1"/>
    <col min="64" max="64" width="1.75" style="111" customWidth="1"/>
    <col min="65" max="65" width="1" style="111" customWidth="1"/>
    <col min="66" max="66" width="1.375" style="111" customWidth="1"/>
    <col min="67" max="67" width="2" style="111" customWidth="1"/>
    <col min="68" max="68" width="1.25" style="111" customWidth="1"/>
    <col min="69" max="70" width="1.625" style="111" customWidth="1"/>
    <col min="71" max="98" width="4.625" style="111" customWidth="1"/>
    <col min="99" max="16384" width="9" style="111"/>
  </cols>
  <sheetData>
    <row r="1" spans="1:82" s="143" customFormat="1" ht="13.5" customHeight="1" x14ac:dyDescent="0.15">
      <c r="A1" s="94"/>
      <c r="B1" s="856" t="s">
        <v>133</v>
      </c>
      <c r="C1" s="857"/>
      <c r="D1" s="857"/>
      <c r="E1" s="858"/>
      <c r="F1" s="92"/>
      <c r="G1" s="879" t="s">
        <v>143</v>
      </c>
      <c r="H1" s="879"/>
      <c r="I1" s="879"/>
      <c r="J1" s="879"/>
      <c r="K1" s="879"/>
      <c r="L1" s="879"/>
      <c r="M1" s="879"/>
      <c r="N1" s="879"/>
      <c r="O1" s="879"/>
      <c r="P1" s="879"/>
      <c r="Q1" s="879"/>
      <c r="R1" s="879"/>
      <c r="S1" s="879"/>
      <c r="T1" s="879"/>
      <c r="U1" s="879"/>
      <c r="V1" s="879"/>
      <c r="W1" s="879"/>
      <c r="X1" s="879"/>
      <c r="Y1" s="879"/>
      <c r="Z1" s="879"/>
      <c r="AA1" s="879"/>
      <c r="AB1" s="879"/>
      <c r="AC1" s="879"/>
      <c r="AD1" s="879"/>
      <c r="AE1" s="879"/>
      <c r="AF1" s="879"/>
      <c r="AG1" s="879"/>
      <c r="AH1" s="879"/>
      <c r="AI1" s="879"/>
      <c r="AJ1" s="879"/>
      <c r="AK1" s="879"/>
      <c r="AL1" s="879"/>
      <c r="AM1" s="879"/>
      <c r="AN1" s="879"/>
      <c r="AO1" s="879"/>
      <c r="AP1" s="879"/>
      <c r="AQ1" s="879"/>
      <c r="AR1" s="879"/>
      <c r="AS1" s="879"/>
      <c r="AT1" s="879"/>
      <c r="AU1" s="879"/>
      <c r="AV1" s="879"/>
      <c r="AW1" s="879"/>
      <c r="AX1" s="879"/>
      <c r="AY1" s="879"/>
      <c r="AZ1" s="879"/>
      <c r="BA1" s="879"/>
      <c r="BB1" s="879"/>
      <c r="BC1" s="879"/>
      <c r="BD1" s="879"/>
      <c r="BE1" s="879"/>
      <c r="BF1" s="879"/>
      <c r="BG1" s="879"/>
      <c r="BH1" s="879"/>
      <c r="BI1" s="879"/>
      <c r="BJ1" s="879"/>
      <c r="BK1" s="879"/>
      <c r="BL1" s="879"/>
      <c r="BM1" s="879"/>
      <c r="BN1" s="879"/>
      <c r="BO1" s="879"/>
      <c r="BP1" s="879"/>
      <c r="BQ1" s="879"/>
      <c r="BR1" s="879"/>
      <c r="BS1" s="142"/>
      <c r="BT1" s="142"/>
      <c r="BU1" s="142"/>
      <c r="BV1" s="142"/>
    </row>
    <row r="2" spans="1:82" s="143" customFormat="1" ht="14.25" customHeight="1" x14ac:dyDescent="0.15">
      <c r="A2" s="144"/>
      <c r="B2" s="859"/>
      <c r="C2" s="860"/>
      <c r="D2" s="860"/>
      <c r="E2" s="861"/>
      <c r="F2" s="92"/>
      <c r="G2" s="879"/>
      <c r="H2" s="879"/>
      <c r="I2" s="879"/>
      <c r="J2" s="879"/>
      <c r="K2" s="879"/>
      <c r="L2" s="879"/>
      <c r="M2" s="879"/>
      <c r="N2" s="879"/>
      <c r="O2" s="879"/>
      <c r="P2" s="879"/>
      <c r="Q2" s="879"/>
      <c r="R2" s="879"/>
      <c r="S2" s="879"/>
      <c r="T2" s="879"/>
      <c r="U2" s="879"/>
      <c r="V2" s="879"/>
      <c r="W2" s="879"/>
      <c r="X2" s="879"/>
      <c r="Y2" s="879"/>
      <c r="Z2" s="879"/>
      <c r="AA2" s="879"/>
      <c r="AB2" s="879"/>
      <c r="AC2" s="879"/>
      <c r="AD2" s="879"/>
      <c r="AE2" s="879"/>
      <c r="AF2" s="879"/>
      <c r="AG2" s="879"/>
      <c r="AH2" s="879"/>
      <c r="AI2" s="879"/>
      <c r="AJ2" s="879"/>
      <c r="AK2" s="879"/>
      <c r="AL2" s="879"/>
      <c r="AM2" s="879"/>
      <c r="AN2" s="879"/>
      <c r="AO2" s="879"/>
      <c r="AP2" s="879"/>
      <c r="AQ2" s="879"/>
      <c r="AR2" s="879"/>
      <c r="AS2" s="879"/>
      <c r="AT2" s="879"/>
      <c r="AU2" s="879"/>
      <c r="AV2" s="879"/>
      <c r="AW2" s="879"/>
      <c r="AX2" s="879"/>
      <c r="AY2" s="879"/>
      <c r="AZ2" s="879"/>
      <c r="BA2" s="879"/>
      <c r="BB2" s="879"/>
      <c r="BC2" s="879"/>
      <c r="BD2" s="879"/>
      <c r="BE2" s="879"/>
      <c r="BF2" s="879"/>
      <c r="BG2" s="879"/>
      <c r="BH2" s="879"/>
      <c r="BI2" s="879"/>
      <c r="BJ2" s="879"/>
      <c r="BK2" s="879"/>
      <c r="BL2" s="879"/>
      <c r="BM2" s="879"/>
      <c r="BN2" s="879"/>
      <c r="BO2" s="879"/>
      <c r="BP2" s="879"/>
      <c r="BQ2" s="879"/>
      <c r="BR2" s="879"/>
      <c r="BS2" s="142"/>
      <c r="BT2" s="142"/>
      <c r="BU2" s="142"/>
      <c r="BV2" s="142"/>
    </row>
    <row r="3" spans="1:82" s="147" customFormat="1" ht="24.95" customHeight="1" x14ac:dyDescent="0.15">
      <c r="A3" s="144"/>
      <c r="B3" s="144"/>
      <c r="C3" s="144"/>
      <c r="D3" s="144"/>
      <c r="E3" s="144"/>
      <c r="F3" s="144"/>
      <c r="G3" s="145"/>
      <c r="H3" s="146" t="s">
        <v>144</v>
      </c>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row>
    <row r="4" spans="1:82" ht="7.5" customHeight="1" x14ac:dyDescent="0.2">
      <c r="A4" s="880" t="s">
        <v>145</v>
      </c>
      <c r="B4" s="880"/>
      <c r="C4" s="880"/>
      <c r="D4" s="880"/>
      <c r="E4" s="880"/>
      <c r="F4" s="880"/>
      <c r="G4" s="880"/>
      <c r="H4" s="880"/>
      <c r="I4" s="880"/>
      <c r="J4" s="16"/>
      <c r="K4" s="16"/>
      <c r="L4" s="16"/>
      <c r="M4" s="16"/>
      <c r="N4" s="16"/>
      <c r="O4" s="16"/>
      <c r="P4" s="16"/>
      <c r="Q4" s="16"/>
      <c r="R4" s="16"/>
      <c r="S4" s="16"/>
      <c r="T4" s="16"/>
      <c r="U4" s="140"/>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98"/>
      <c r="BF4" s="98"/>
      <c r="BG4" s="98"/>
      <c r="BH4" s="98"/>
      <c r="BI4" s="98"/>
      <c r="BJ4" s="98"/>
      <c r="BK4" s="98"/>
      <c r="BL4" s="98"/>
      <c r="BM4" s="98"/>
      <c r="BN4" s="98"/>
      <c r="BO4" s="98"/>
      <c r="BP4" s="98"/>
      <c r="BQ4" s="98"/>
      <c r="BR4" s="98"/>
      <c r="BY4" s="15"/>
      <c r="BZ4" s="15"/>
      <c r="CA4" s="15"/>
      <c r="CB4" s="15"/>
      <c r="CC4" s="15"/>
      <c r="CD4" s="15"/>
    </row>
    <row r="5" spans="1:82" ht="18" customHeight="1" x14ac:dyDescent="0.2">
      <c r="A5" s="880"/>
      <c r="B5" s="880"/>
      <c r="C5" s="880"/>
      <c r="D5" s="880"/>
      <c r="E5" s="880"/>
      <c r="F5" s="880"/>
      <c r="G5" s="880"/>
      <c r="H5" s="880"/>
      <c r="I5" s="880"/>
      <c r="J5" s="13"/>
      <c r="K5" s="13"/>
      <c r="L5" s="13"/>
      <c r="M5" s="13"/>
      <c r="N5" s="13"/>
      <c r="O5" s="13" t="s">
        <v>55</v>
      </c>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98"/>
      <c r="BE5" s="98"/>
      <c r="BF5" s="98"/>
      <c r="BG5" s="98"/>
      <c r="BH5" s="98"/>
      <c r="BI5" s="98"/>
      <c r="BJ5" s="98"/>
      <c r="BK5" s="98"/>
      <c r="BL5" s="98"/>
      <c r="BM5" s="98"/>
      <c r="BN5" s="98"/>
      <c r="BO5" s="98"/>
      <c r="BP5" s="98"/>
      <c r="BQ5" s="98"/>
      <c r="BR5" s="98"/>
      <c r="BY5" s="14"/>
      <c r="BZ5" s="15"/>
      <c r="CA5" s="15"/>
      <c r="CB5" s="15"/>
      <c r="CC5" s="15"/>
      <c r="CD5" s="15"/>
    </row>
    <row r="6" spans="1:82" ht="7.5" customHeight="1" x14ac:dyDescent="0.2">
      <c r="A6" s="880"/>
      <c r="B6" s="880"/>
      <c r="C6" s="880"/>
      <c r="D6" s="880"/>
      <c r="E6" s="880"/>
      <c r="F6" s="880"/>
      <c r="G6" s="880"/>
      <c r="H6" s="880"/>
      <c r="I6" s="880"/>
      <c r="J6" s="16"/>
      <c r="K6" s="16"/>
      <c r="L6" s="16"/>
      <c r="M6" s="16"/>
      <c r="N6" s="16"/>
      <c r="O6" s="16"/>
      <c r="P6" s="16"/>
      <c r="Q6" s="16"/>
      <c r="R6" s="16"/>
      <c r="S6" s="16"/>
      <c r="T6" s="16"/>
      <c r="U6" s="140"/>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98"/>
      <c r="BF6" s="98"/>
      <c r="BG6" s="98"/>
      <c r="BH6" s="98"/>
      <c r="BI6" s="98"/>
      <c r="BJ6" s="98"/>
      <c r="BK6" s="98"/>
      <c r="BL6" s="98"/>
      <c r="BM6" s="98"/>
      <c r="BN6" s="98"/>
      <c r="BO6" s="98"/>
      <c r="BP6" s="98"/>
      <c r="BQ6" s="98"/>
      <c r="BR6" s="98"/>
      <c r="BY6" s="15"/>
      <c r="BZ6" s="15"/>
      <c r="CA6" s="15"/>
      <c r="CB6" s="15"/>
      <c r="CC6" s="15"/>
      <c r="CD6" s="15"/>
    </row>
    <row r="7" spans="1:82" ht="15.75" customHeight="1" x14ac:dyDescent="0.15">
      <c r="A7" s="880"/>
      <c r="B7" s="880"/>
      <c r="C7" s="880"/>
      <c r="D7" s="880"/>
      <c r="E7" s="880"/>
      <c r="F7" s="880"/>
      <c r="G7" s="880"/>
      <c r="H7" s="880"/>
      <c r="I7" s="880"/>
      <c r="J7" s="109"/>
      <c r="K7" s="552"/>
      <c r="L7" s="552"/>
      <c r="M7" s="552"/>
      <c r="N7" s="863" t="s">
        <v>246</v>
      </c>
      <c r="O7" s="863"/>
      <c r="P7" s="562" t="s">
        <v>1</v>
      </c>
      <c r="Q7" s="562"/>
      <c r="R7" s="807">
        <v>2</v>
      </c>
      <c r="S7" s="807"/>
      <c r="T7" s="17" t="s">
        <v>56</v>
      </c>
      <c r="U7" s="17"/>
      <c r="V7" s="17"/>
      <c r="W7" s="17"/>
      <c r="X7" s="17"/>
      <c r="Y7" s="17"/>
      <c r="Z7" s="17"/>
      <c r="AA7" s="17"/>
      <c r="AB7" s="17"/>
      <c r="AC7" s="17"/>
      <c r="AD7" s="17"/>
      <c r="AE7" s="17"/>
      <c r="AF7" s="17"/>
      <c r="AG7" s="17"/>
      <c r="AH7" s="17"/>
      <c r="AI7" s="17"/>
      <c r="AJ7" s="17"/>
      <c r="AK7" s="17"/>
      <c r="AL7" s="17"/>
      <c r="AM7" s="17"/>
      <c r="AN7" s="17"/>
      <c r="AO7" s="17"/>
      <c r="AP7" s="17"/>
      <c r="AQ7" s="17"/>
      <c r="AR7" s="17"/>
      <c r="AS7" s="17"/>
      <c r="AT7" s="18"/>
      <c r="AU7" s="112"/>
      <c r="AV7" s="112"/>
      <c r="AW7" s="112"/>
      <c r="AX7" s="112"/>
      <c r="AY7" s="112"/>
      <c r="AZ7" s="112"/>
      <c r="BA7" s="112"/>
      <c r="BB7" s="112"/>
      <c r="BC7" s="112"/>
      <c r="BD7" s="112"/>
      <c r="BE7" s="112"/>
      <c r="BF7" s="112"/>
      <c r="BG7" s="112"/>
      <c r="BH7" s="112"/>
      <c r="BI7" s="112"/>
      <c r="BJ7" s="112"/>
      <c r="BK7" s="112"/>
      <c r="BL7" s="112"/>
      <c r="BM7" s="112"/>
      <c r="BN7" s="98"/>
      <c r="BO7" s="98"/>
      <c r="BP7" s="98"/>
      <c r="BQ7" s="98"/>
      <c r="BR7" s="98"/>
      <c r="BY7" s="15"/>
      <c r="BZ7" s="15"/>
      <c r="CA7" s="15"/>
      <c r="CB7" s="15"/>
      <c r="CC7" s="15"/>
      <c r="CD7" s="15"/>
    </row>
    <row r="8" spans="1:82" ht="4.5" customHeight="1" x14ac:dyDescent="0.15">
      <c r="A8" s="880"/>
      <c r="B8" s="880"/>
      <c r="C8" s="880"/>
      <c r="D8" s="880"/>
      <c r="E8" s="880"/>
      <c r="F8" s="880"/>
      <c r="G8" s="880"/>
      <c r="H8" s="880"/>
      <c r="I8" s="880"/>
      <c r="J8" s="109"/>
      <c r="K8" s="17"/>
      <c r="L8" s="17"/>
      <c r="M8" s="17"/>
      <c r="N8" s="20"/>
      <c r="O8" s="20"/>
      <c r="P8" s="20"/>
      <c r="Q8" s="20"/>
      <c r="R8" s="20"/>
      <c r="S8" s="20"/>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8"/>
      <c r="AU8" s="112"/>
      <c r="AV8" s="112"/>
      <c r="AW8" s="112"/>
      <c r="AX8" s="112"/>
      <c r="AY8" s="112"/>
      <c r="AZ8" s="112"/>
      <c r="BA8" s="112"/>
      <c r="BB8" s="112"/>
      <c r="BC8" s="112"/>
      <c r="BD8" s="112"/>
      <c r="BE8" s="112"/>
      <c r="BF8" s="112"/>
      <c r="BG8" s="112"/>
      <c r="BH8" s="112"/>
      <c r="BI8" s="112"/>
      <c r="BJ8" s="112"/>
      <c r="BK8" s="112"/>
      <c r="BL8" s="112"/>
      <c r="BM8" s="112"/>
      <c r="BN8" s="98"/>
      <c r="BO8" s="98"/>
      <c r="BP8" s="98"/>
      <c r="BQ8" s="98"/>
      <c r="BR8" s="98"/>
    </row>
    <row r="9" spans="1:82" ht="12" customHeight="1" x14ac:dyDescent="0.15">
      <c r="A9" s="880"/>
      <c r="B9" s="880"/>
      <c r="C9" s="880"/>
      <c r="D9" s="880"/>
      <c r="E9" s="880"/>
      <c r="F9" s="880"/>
      <c r="G9" s="880"/>
      <c r="H9" s="880"/>
      <c r="I9" s="880"/>
      <c r="J9" s="557"/>
      <c r="K9" s="557"/>
      <c r="L9" s="557"/>
      <c r="M9" s="863" t="s">
        <v>246</v>
      </c>
      <c r="N9" s="863"/>
      <c r="O9" s="563" t="s">
        <v>1</v>
      </c>
      <c r="P9" s="563"/>
      <c r="Q9" s="807">
        <v>2</v>
      </c>
      <c r="R9" s="807"/>
      <c r="S9" s="559" t="s">
        <v>57</v>
      </c>
      <c r="T9" s="559"/>
      <c r="U9" s="807">
        <v>24</v>
      </c>
      <c r="V9" s="807"/>
      <c r="W9" s="559" t="s">
        <v>58</v>
      </c>
      <c r="X9" s="559"/>
      <c r="Y9" s="99"/>
      <c r="Z9" s="99"/>
      <c r="AA9" s="99"/>
      <c r="AB9" s="99"/>
      <c r="AC9" s="99"/>
      <c r="AD9" s="99"/>
      <c r="AE9" s="99"/>
      <c r="AF9" s="99"/>
      <c r="AG9" s="99"/>
      <c r="AH9" s="99"/>
      <c r="AI9" s="99"/>
      <c r="AJ9" s="99"/>
      <c r="AK9" s="99"/>
      <c r="AL9" s="99"/>
      <c r="AM9" s="99"/>
      <c r="AN9" s="769" t="s">
        <v>59</v>
      </c>
      <c r="AO9" s="769"/>
      <c r="AP9" s="769"/>
      <c r="AQ9" s="769"/>
      <c r="AR9" s="807" t="s">
        <v>146</v>
      </c>
      <c r="AS9" s="807"/>
      <c r="AT9" s="807"/>
      <c r="AU9" s="807"/>
      <c r="AV9" s="807"/>
      <c r="AW9" s="807"/>
      <c r="AX9" s="807"/>
      <c r="AY9" s="807"/>
      <c r="AZ9" s="807"/>
      <c r="BA9" s="807"/>
      <c r="BB9" s="807"/>
      <c r="BC9" s="807"/>
      <c r="BD9" s="807"/>
      <c r="BE9" s="807"/>
      <c r="BF9" s="807"/>
      <c r="BG9" s="807"/>
      <c r="BH9" s="807"/>
      <c r="BI9" s="807"/>
      <c r="BJ9" s="807"/>
      <c r="BK9" s="99"/>
      <c r="BL9" s="99"/>
      <c r="BM9" s="99"/>
      <c r="BN9" s="99"/>
      <c r="BO9" s="99"/>
      <c r="BP9" s="99"/>
      <c r="BQ9" s="98"/>
      <c r="BR9" s="98"/>
    </row>
    <row r="10" spans="1:82" ht="9.9499999999999993" customHeight="1" x14ac:dyDescent="0.15">
      <c r="A10" s="880"/>
      <c r="B10" s="880"/>
      <c r="C10" s="880"/>
      <c r="D10" s="880"/>
      <c r="E10" s="880"/>
      <c r="F10" s="880"/>
      <c r="G10" s="880"/>
      <c r="H10" s="880"/>
      <c r="I10" s="880"/>
      <c r="J10" s="557"/>
      <c r="K10" s="557"/>
      <c r="L10" s="557"/>
      <c r="M10" s="863"/>
      <c r="N10" s="863"/>
      <c r="O10" s="563"/>
      <c r="P10" s="563"/>
      <c r="Q10" s="807"/>
      <c r="R10" s="807"/>
      <c r="S10" s="559"/>
      <c r="T10" s="559"/>
      <c r="U10" s="807"/>
      <c r="V10" s="807"/>
      <c r="W10" s="559"/>
      <c r="X10" s="559"/>
      <c r="Y10" s="99"/>
      <c r="Z10" s="99"/>
      <c r="AA10" s="99"/>
      <c r="AB10" s="99"/>
      <c r="AC10" s="99"/>
      <c r="AD10" s="99"/>
      <c r="AE10" s="99"/>
      <c r="AF10" s="770" t="s">
        <v>60</v>
      </c>
      <c r="AG10" s="770"/>
      <c r="AH10" s="770"/>
      <c r="AI10" s="770"/>
      <c r="AJ10" s="770"/>
      <c r="AK10" s="770"/>
      <c r="AL10" s="770"/>
      <c r="AM10" s="99"/>
      <c r="AN10" s="769"/>
      <c r="AO10" s="769"/>
      <c r="AP10" s="769"/>
      <c r="AQ10" s="769"/>
      <c r="AR10" s="807"/>
      <c r="AS10" s="807"/>
      <c r="AT10" s="807"/>
      <c r="AU10" s="807"/>
      <c r="AV10" s="807"/>
      <c r="AW10" s="807"/>
      <c r="AX10" s="807"/>
      <c r="AY10" s="807"/>
      <c r="AZ10" s="807"/>
      <c r="BA10" s="807"/>
      <c r="BB10" s="807"/>
      <c r="BC10" s="807"/>
      <c r="BD10" s="807"/>
      <c r="BE10" s="807"/>
      <c r="BF10" s="807"/>
      <c r="BG10" s="807"/>
      <c r="BH10" s="807"/>
      <c r="BI10" s="807"/>
      <c r="BJ10" s="807"/>
      <c r="BK10" s="99"/>
      <c r="BL10" s="99"/>
      <c r="BM10" s="99"/>
      <c r="BN10" s="99"/>
      <c r="BO10" s="99"/>
      <c r="BP10" s="99"/>
      <c r="BQ10" s="98"/>
      <c r="BR10" s="98"/>
    </row>
    <row r="11" spans="1:82" ht="15" customHeight="1" thickBot="1" x14ac:dyDescent="0.2">
      <c r="A11" s="880"/>
      <c r="B11" s="880"/>
      <c r="C11" s="880"/>
      <c r="D11" s="880"/>
      <c r="E11" s="880"/>
      <c r="F11" s="880"/>
      <c r="G11" s="880"/>
      <c r="H11" s="880"/>
      <c r="I11" s="880"/>
      <c r="J11" s="113"/>
      <c r="K11" s="113"/>
      <c r="L11" s="113"/>
      <c r="M11" s="113"/>
      <c r="N11" s="113"/>
      <c r="O11" s="113"/>
      <c r="P11" s="113"/>
      <c r="Q11" s="113"/>
      <c r="R11" s="113"/>
      <c r="S11" s="113"/>
      <c r="T11" s="113"/>
      <c r="U11" s="113"/>
      <c r="V11" s="113"/>
      <c r="W11" s="113"/>
      <c r="X11" s="113"/>
      <c r="Y11" s="113"/>
      <c r="Z11" s="113"/>
      <c r="AA11" s="113"/>
      <c r="AB11" s="113"/>
      <c r="AC11" s="114"/>
      <c r="AD11" s="22"/>
      <c r="AE11" s="99"/>
      <c r="AF11" s="770"/>
      <c r="AG11" s="770"/>
      <c r="AH11" s="770"/>
      <c r="AI11" s="770"/>
      <c r="AJ11" s="770"/>
      <c r="AK11" s="770"/>
      <c r="AL11" s="770"/>
      <c r="AM11" s="99"/>
      <c r="AN11" s="721" t="s">
        <v>61</v>
      </c>
      <c r="AO11" s="721"/>
      <c r="AP11" s="721"/>
      <c r="AQ11" s="721"/>
      <c r="AR11" s="870"/>
      <c r="AS11" s="870"/>
      <c r="AT11" s="870"/>
      <c r="AU11" s="870"/>
      <c r="AV11" s="870"/>
      <c r="AW11" s="870"/>
      <c r="AX11" s="870"/>
      <c r="AY11" s="870"/>
      <c r="AZ11" s="870"/>
      <c r="BA11" s="870"/>
      <c r="BB11" s="870"/>
      <c r="BC11" s="870"/>
      <c r="BD11" s="870"/>
      <c r="BE11" s="870"/>
      <c r="BF11" s="870"/>
      <c r="BG11" s="870"/>
      <c r="BH11" s="870"/>
      <c r="BI11" s="870"/>
      <c r="BJ11" s="870"/>
      <c r="BK11" s="99"/>
      <c r="BL11" s="99"/>
      <c r="BM11" s="99"/>
      <c r="BN11" s="99"/>
      <c r="BO11" s="99"/>
      <c r="BP11" s="99"/>
      <c r="BQ11" s="98"/>
      <c r="BR11" s="98"/>
    </row>
    <row r="12" spans="1:82" ht="20.100000000000001" customHeight="1" thickBot="1" x14ac:dyDescent="0.2">
      <c r="A12" s="98"/>
      <c r="B12" s="98"/>
      <c r="C12" s="98"/>
      <c r="D12" s="98"/>
      <c r="E12" s="99"/>
      <c r="F12" s="99"/>
      <c r="G12" s="564" t="s">
        <v>135</v>
      </c>
      <c r="H12" s="565"/>
      <c r="I12" s="565"/>
      <c r="J12" s="565"/>
      <c r="K12" s="565"/>
      <c r="L12" s="565"/>
      <c r="M12" s="565"/>
      <c r="N12" s="565"/>
      <c r="O12" s="565"/>
      <c r="P12" s="566"/>
      <c r="Q12" s="805" t="s">
        <v>240</v>
      </c>
      <c r="R12" s="805"/>
      <c r="S12" s="805"/>
      <c r="T12" s="805"/>
      <c r="U12" s="805"/>
      <c r="V12" s="805"/>
      <c r="W12" s="805"/>
      <c r="X12" s="805"/>
      <c r="Y12" s="805"/>
      <c r="Z12" s="805"/>
      <c r="AA12" s="805"/>
      <c r="AB12" s="805"/>
      <c r="AC12" s="805"/>
      <c r="AD12" s="806"/>
      <c r="AE12" s="772" t="s">
        <v>62</v>
      </c>
      <c r="AF12" s="735"/>
      <c r="AG12" s="735"/>
      <c r="AH12" s="735"/>
      <c r="AI12" s="735"/>
      <c r="AJ12" s="735"/>
      <c r="AK12" s="735"/>
      <c r="AL12" s="735"/>
      <c r="AM12" s="735"/>
      <c r="AN12" s="769" t="s">
        <v>0</v>
      </c>
      <c r="AO12" s="769"/>
      <c r="AP12" s="769"/>
      <c r="AQ12" s="769"/>
      <c r="AR12" s="808" t="s">
        <v>238</v>
      </c>
      <c r="AS12" s="808"/>
      <c r="AT12" s="808"/>
      <c r="AU12" s="808"/>
      <c r="AV12" s="808"/>
      <c r="AW12" s="808"/>
      <c r="AX12" s="808"/>
      <c r="AY12" s="808"/>
      <c r="AZ12" s="808"/>
      <c r="BA12" s="808"/>
      <c r="BB12" s="808"/>
      <c r="BC12" s="808"/>
      <c r="BD12" s="808"/>
      <c r="BE12" s="808"/>
      <c r="BF12" s="808"/>
      <c r="BG12" s="808"/>
      <c r="BH12" s="808"/>
      <c r="BI12" s="808"/>
      <c r="BJ12" s="808"/>
      <c r="BK12" s="769"/>
      <c r="BL12" s="769"/>
      <c r="BM12" s="769"/>
      <c r="BN12" s="769"/>
      <c r="BO12" s="99"/>
      <c r="BP12" s="99"/>
      <c r="BQ12" s="98"/>
      <c r="BR12" s="98"/>
    </row>
    <row r="13" spans="1:82" ht="15" customHeight="1" thickBot="1" x14ac:dyDescent="0.2">
      <c r="A13" s="98"/>
      <c r="B13" s="98"/>
      <c r="C13" s="98"/>
      <c r="D13" s="98"/>
      <c r="E13" s="99"/>
      <c r="F13" s="99"/>
      <c r="G13" s="564" t="s">
        <v>63</v>
      </c>
      <c r="H13" s="565"/>
      <c r="I13" s="565"/>
      <c r="J13" s="565"/>
      <c r="K13" s="565"/>
      <c r="L13" s="565"/>
      <c r="M13" s="565"/>
      <c r="N13" s="565"/>
      <c r="O13" s="565"/>
      <c r="P13" s="566"/>
      <c r="Q13" s="799" t="s">
        <v>132</v>
      </c>
      <c r="R13" s="799"/>
      <c r="S13" s="799"/>
      <c r="T13" s="799"/>
      <c r="U13" s="799"/>
      <c r="V13" s="799"/>
      <c r="W13" s="799"/>
      <c r="X13" s="799"/>
      <c r="Y13" s="799"/>
      <c r="Z13" s="799"/>
      <c r="AA13" s="799"/>
      <c r="AB13" s="799"/>
      <c r="AC13" s="799"/>
      <c r="AD13" s="800"/>
      <c r="AE13" s="99"/>
      <c r="AF13" s="99"/>
      <c r="AG13" s="99"/>
      <c r="AH13" s="99"/>
      <c r="AI13" s="99"/>
      <c r="AJ13" s="99"/>
      <c r="AK13" s="99"/>
      <c r="AL13" s="25" t="s">
        <v>64</v>
      </c>
      <c r="AM13" s="25"/>
      <c r="AN13" s="25"/>
      <c r="AO13" s="25"/>
      <c r="AP13" s="25"/>
      <c r="AQ13" s="25"/>
      <c r="AR13" s="808" t="s">
        <v>136</v>
      </c>
      <c r="AS13" s="808"/>
      <c r="AT13" s="808"/>
      <c r="AU13" s="808"/>
      <c r="AV13" s="808"/>
      <c r="AW13" s="808"/>
      <c r="AX13" s="808"/>
      <c r="AY13" s="808"/>
      <c r="AZ13" s="808"/>
      <c r="BA13" s="808"/>
      <c r="BB13" s="808"/>
      <c r="BC13" s="808"/>
      <c r="BD13" s="808"/>
      <c r="BE13" s="808"/>
      <c r="BF13" s="808"/>
      <c r="BG13" s="808"/>
      <c r="BH13" s="808"/>
      <c r="BI13" s="808"/>
      <c r="BJ13" s="808"/>
      <c r="BK13" s="103" t="s">
        <v>210</v>
      </c>
      <c r="BL13" s="99"/>
      <c r="BM13" s="99"/>
      <c r="BN13" s="99"/>
      <c r="BO13" s="99"/>
      <c r="BP13" s="99"/>
      <c r="BQ13" s="98"/>
      <c r="BR13" s="98"/>
    </row>
    <row r="14" spans="1:82" ht="7.7" customHeight="1" thickBot="1" x14ac:dyDescent="0.2">
      <c r="A14" s="98"/>
      <c r="B14" s="98"/>
      <c r="C14" s="98"/>
      <c r="D14" s="98"/>
      <c r="E14" s="99"/>
      <c r="F14" s="99"/>
      <c r="G14" s="564"/>
      <c r="H14" s="565"/>
      <c r="I14" s="565"/>
      <c r="J14" s="565"/>
      <c r="K14" s="565"/>
      <c r="L14" s="565"/>
      <c r="M14" s="565"/>
      <c r="N14" s="565"/>
      <c r="O14" s="565"/>
      <c r="P14" s="566"/>
      <c r="Q14" s="802"/>
      <c r="R14" s="802"/>
      <c r="S14" s="802"/>
      <c r="T14" s="802"/>
      <c r="U14" s="802"/>
      <c r="V14" s="802"/>
      <c r="W14" s="802"/>
      <c r="X14" s="802"/>
      <c r="Y14" s="802"/>
      <c r="Z14" s="802"/>
      <c r="AA14" s="802"/>
      <c r="AB14" s="802"/>
      <c r="AC14" s="802"/>
      <c r="AD14" s="803"/>
      <c r="AE14" s="27"/>
      <c r="AF14" s="28"/>
      <c r="AG14" s="28"/>
      <c r="AH14" s="29"/>
      <c r="AI14" s="115"/>
      <c r="AJ14" s="115"/>
      <c r="AK14" s="29"/>
      <c r="AL14" s="23"/>
      <c r="AM14" s="23"/>
      <c r="AN14" s="23"/>
      <c r="AO14" s="23"/>
      <c r="AP14" s="23"/>
      <c r="AQ14" s="23"/>
      <c r="AR14" s="148"/>
      <c r="AS14" s="148"/>
      <c r="AT14" s="148"/>
      <c r="AU14" s="148"/>
      <c r="AV14" s="148"/>
      <c r="AW14" s="148"/>
      <c r="AX14" s="148"/>
      <c r="AY14" s="148"/>
      <c r="AZ14" s="148"/>
      <c r="BA14" s="149"/>
      <c r="BB14" s="148"/>
      <c r="BC14" s="148"/>
      <c r="BD14" s="148"/>
      <c r="BE14" s="148"/>
      <c r="BF14" s="148"/>
      <c r="BG14" s="148"/>
      <c r="BH14" s="148"/>
      <c r="BI14" s="148"/>
      <c r="BJ14" s="148"/>
      <c r="BK14" s="117"/>
      <c r="BL14" s="99"/>
      <c r="BM14" s="99"/>
      <c r="BN14" s="99"/>
      <c r="BO14" s="98"/>
      <c r="BP14" s="98"/>
      <c r="BQ14" s="98"/>
      <c r="BR14" s="98"/>
    </row>
    <row r="15" spans="1:82" ht="13.5" customHeight="1" thickBot="1" x14ac:dyDescent="0.2">
      <c r="A15" s="98"/>
      <c r="B15" s="98"/>
      <c r="C15" s="848" t="s">
        <v>150</v>
      </c>
      <c r="D15" s="849"/>
      <c r="E15" s="850"/>
      <c r="F15" s="98"/>
      <c r="G15" s="577" t="s">
        <v>65</v>
      </c>
      <c r="H15" s="578"/>
      <c r="I15" s="578"/>
      <c r="J15" s="578"/>
      <c r="K15" s="578"/>
      <c r="L15" s="578"/>
      <c r="M15" s="578"/>
      <c r="N15" s="578"/>
      <c r="O15" s="578"/>
      <c r="P15" s="579"/>
      <c r="Q15" s="537"/>
      <c r="R15" s="537"/>
      <c r="S15" s="571" t="str">
        <f>IF(+N7="","",N7)</f>
        <v>××</v>
      </c>
      <c r="T15" s="571"/>
      <c r="U15" s="537" t="s">
        <v>1</v>
      </c>
      <c r="V15" s="571">
        <f>IF(+R7="","",R7)</f>
        <v>2</v>
      </c>
      <c r="W15" s="571"/>
      <c r="X15" s="537" t="s">
        <v>2</v>
      </c>
      <c r="Y15" s="865">
        <v>1</v>
      </c>
      <c r="Z15" s="865"/>
      <c r="AA15" s="30" t="s">
        <v>3</v>
      </c>
      <c r="AB15" s="30" t="s">
        <v>211</v>
      </c>
      <c r="AC15" s="30"/>
      <c r="AD15" s="31"/>
      <c r="AE15" s="536"/>
      <c r="AF15" s="537"/>
      <c r="AG15" s="866" t="s">
        <v>246</v>
      </c>
      <c r="AH15" s="866"/>
      <c r="AI15" s="537" t="s">
        <v>1</v>
      </c>
      <c r="AJ15" s="866">
        <v>2</v>
      </c>
      <c r="AK15" s="866"/>
      <c r="AL15" s="537" t="s">
        <v>2</v>
      </c>
      <c r="AM15" s="868">
        <v>9</v>
      </c>
      <c r="AN15" s="868"/>
      <c r="AO15" s="30" t="s">
        <v>3</v>
      </c>
      <c r="AP15" s="30" t="s">
        <v>211</v>
      </c>
      <c r="AQ15" s="30"/>
      <c r="AR15" s="31"/>
      <c r="AS15" s="536" t="s">
        <v>4</v>
      </c>
      <c r="AT15" s="537"/>
      <c r="AU15" s="845"/>
      <c r="AV15" s="845"/>
      <c r="AW15" s="537" t="s">
        <v>1</v>
      </c>
      <c r="AX15" s="845"/>
      <c r="AY15" s="845"/>
      <c r="AZ15" s="537" t="s">
        <v>2</v>
      </c>
      <c r="BA15" s="864"/>
      <c r="BB15" s="864"/>
      <c r="BC15" s="30" t="s">
        <v>3</v>
      </c>
      <c r="BD15" s="30" t="s">
        <v>211</v>
      </c>
      <c r="BE15" s="30"/>
      <c r="BF15" s="32"/>
      <c r="BG15" s="615" t="s">
        <v>66</v>
      </c>
      <c r="BH15" s="616"/>
      <c r="BI15" s="616"/>
      <c r="BJ15" s="616"/>
      <c r="BK15" s="616"/>
      <c r="BL15" s="616"/>
      <c r="BM15" s="616"/>
      <c r="BN15" s="616"/>
      <c r="BO15" s="616"/>
      <c r="BP15" s="617"/>
      <c r="BQ15" s="98"/>
      <c r="BR15" s="98"/>
    </row>
    <row r="16" spans="1:82" ht="13.5" customHeight="1" x14ac:dyDescent="0.15">
      <c r="A16" s="98"/>
      <c r="B16" s="98"/>
      <c r="C16" s="98"/>
      <c r="D16" s="851">
        <v>380000</v>
      </c>
      <c r="E16" s="852"/>
      <c r="F16" s="33"/>
      <c r="G16" s="580"/>
      <c r="H16" s="581"/>
      <c r="I16" s="581"/>
      <c r="J16" s="581"/>
      <c r="K16" s="581"/>
      <c r="L16" s="581"/>
      <c r="M16" s="581"/>
      <c r="N16" s="581"/>
      <c r="O16" s="581"/>
      <c r="P16" s="582"/>
      <c r="Q16" s="540"/>
      <c r="R16" s="540"/>
      <c r="S16" s="572"/>
      <c r="T16" s="572"/>
      <c r="U16" s="540"/>
      <c r="V16" s="572"/>
      <c r="W16" s="572"/>
      <c r="X16" s="540"/>
      <c r="Y16" s="840">
        <v>8</v>
      </c>
      <c r="Z16" s="840"/>
      <c r="AA16" s="34" t="s">
        <v>3</v>
      </c>
      <c r="AB16" s="34" t="s">
        <v>212</v>
      </c>
      <c r="AC16" s="34"/>
      <c r="AD16" s="35"/>
      <c r="AE16" s="539"/>
      <c r="AF16" s="540"/>
      <c r="AG16" s="867"/>
      <c r="AH16" s="867"/>
      <c r="AI16" s="540"/>
      <c r="AJ16" s="867"/>
      <c r="AK16" s="867"/>
      <c r="AL16" s="540"/>
      <c r="AM16" s="869">
        <v>28</v>
      </c>
      <c r="AN16" s="869"/>
      <c r="AO16" s="34" t="s">
        <v>3</v>
      </c>
      <c r="AP16" s="34" t="s">
        <v>212</v>
      </c>
      <c r="AQ16" s="34"/>
      <c r="AR16" s="35"/>
      <c r="AS16" s="539"/>
      <c r="AT16" s="540"/>
      <c r="AU16" s="846"/>
      <c r="AV16" s="846"/>
      <c r="AW16" s="540"/>
      <c r="AX16" s="846"/>
      <c r="AY16" s="846"/>
      <c r="AZ16" s="540"/>
      <c r="BA16" s="855"/>
      <c r="BB16" s="855"/>
      <c r="BC16" s="34" t="s">
        <v>3</v>
      </c>
      <c r="BD16" s="34" t="s">
        <v>212</v>
      </c>
      <c r="BE16" s="34"/>
      <c r="BF16" s="36"/>
      <c r="BG16" s="618"/>
      <c r="BH16" s="619"/>
      <c r="BI16" s="619"/>
      <c r="BJ16" s="619"/>
      <c r="BK16" s="619"/>
      <c r="BL16" s="619"/>
      <c r="BM16" s="619"/>
      <c r="BN16" s="619"/>
      <c r="BO16" s="619"/>
      <c r="BP16" s="620"/>
      <c r="BQ16" s="98"/>
      <c r="BR16" s="98"/>
    </row>
    <row r="17" spans="1:70" ht="15" customHeight="1" outlineLevel="1" thickBot="1" x14ac:dyDescent="0.2">
      <c r="A17" s="98"/>
      <c r="B17" s="98"/>
      <c r="C17" s="98"/>
      <c r="D17" s="853"/>
      <c r="E17" s="854"/>
      <c r="F17" s="33"/>
      <c r="G17" s="583" t="s">
        <v>67</v>
      </c>
      <c r="H17" s="584"/>
      <c r="I17" s="584"/>
      <c r="J17" s="584"/>
      <c r="K17" s="584"/>
      <c r="L17" s="584"/>
      <c r="M17" s="584"/>
      <c r="N17" s="584"/>
      <c r="O17" s="584"/>
      <c r="P17" s="585"/>
      <c r="Q17" s="601" t="s">
        <v>213</v>
      </c>
      <c r="R17" s="601"/>
      <c r="S17" s="838">
        <v>5</v>
      </c>
      <c r="T17" s="838"/>
      <c r="U17" s="838"/>
      <c r="V17" s="838"/>
      <c r="W17" s="838"/>
      <c r="X17" s="838"/>
      <c r="Y17" s="838"/>
      <c r="Z17" s="838"/>
      <c r="AA17" s="838"/>
      <c r="AB17" s="838"/>
      <c r="AC17" s="601" t="s">
        <v>58</v>
      </c>
      <c r="AD17" s="604"/>
      <c r="AE17" s="600" t="s">
        <v>214</v>
      </c>
      <c r="AF17" s="601"/>
      <c r="AG17" s="871">
        <v>15</v>
      </c>
      <c r="AH17" s="871"/>
      <c r="AI17" s="871"/>
      <c r="AJ17" s="871"/>
      <c r="AK17" s="871"/>
      <c r="AL17" s="871"/>
      <c r="AM17" s="871"/>
      <c r="AN17" s="871"/>
      <c r="AO17" s="871"/>
      <c r="AP17" s="871"/>
      <c r="AQ17" s="601" t="s">
        <v>58</v>
      </c>
      <c r="AR17" s="604"/>
      <c r="AS17" s="600" t="s">
        <v>215</v>
      </c>
      <c r="AT17" s="601"/>
      <c r="AU17" s="839"/>
      <c r="AV17" s="839"/>
      <c r="AW17" s="839"/>
      <c r="AX17" s="839"/>
      <c r="AY17" s="839"/>
      <c r="AZ17" s="839"/>
      <c r="BA17" s="839"/>
      <c r="BB17" s="839"/>
      <c r="BC17" s="839"/>
      <c r="BD17" s="839"/>
      <c r="BE17" s="601" t="s">
        <v>58</v>
      </c>
      <c r="BF17" s="613"/>
      <c r="BG17" s="618"/>
      <c r="BH17" s="619"/>
      <c r="BI17" s="619"/>
      <c r="BJ17" s="619"/>
      <c r="BK17" s="619"/>
      <c r="BL17" s="619"/>
      <c r="BM17" s="619"/>
      <c r="BN17" s="619"/>
      <c r="BO17" s="619"/>
      <c r="BP17" s="620"/>
      <c r="BQ17" s="98"/>
      <c r="BR17" s="98"/>
    </row>
    <row r="18" spans="1:70" ht="12" customHeight="1" outlineLevel="1" thickBot="1" x14ac:dyDescent="0.2">
      <c r="A18" s="98"/>
      <c r="B18" s="98"/>
      <c r="C18" s="587" t="s">
        <v>68</v>
      </c>
      <c r="D18" s="588"/>
      <c r="E18" s="589"/>
      <c r="F18" s="94"/>
      <c r="G18" s="763" t="s">
        <v>69</v>
      </c>
      <c r="H18" s="764"/>
      <c r="I18" s="764"/>
      <c r="J18" s="764"/>
      <c r="K18" s="764"/>
      <c r="L18" s="764"/>
      <c r="M18" s="764"/>
      <c r="N18" s="764"/>
      <c r="O18" s="764"/>
      <c r="P18" s="765"/>
      <c r="Q18" s="38"/>
      <c r="R18" s="38"/>
      <c r="S18" s="842">
        <v>10</v>
      </c>
      <c r="T18" s="842"/>
      <c r="U18" s="842"/>
      <c r="V18" s="842"/>
      <c r="W18" s="842"/>
      <c r="X18" s="842"/>
      <c r="Y18" s="842"/>
      <c r="Z18" s="842"/>
      <c r="AA18" s="842"/>
      <c r="AB18" s="842"/>
      <c r="AC18" s="594" t="s">
        <v>70</v>
      </c>
      <c r="AD18" s="595"/>
      <c r="AE18" s="118"/>
      <c r="AF18" s="119"/>
      <c r="AG18" s="872">
        <v>8</v>
      </c>
      <c r="AH18" s="872"/>
      <c r="AI18" s="872"/>
      <c r="AJ18" s="872"/>
      <c r="AK18" s="872"/>
      <c r="AL18" s="872"/>
      <c r="AM18" s="872"/>
      <c r="AN18" s="872"/>
      <c r="AO18" s="872"/>
      <c r="AP18" s="872"/>
      <c r="AQ18" s="594" t="s">
        <v>70</v>
      </c>
      <c r="AR18" s="595"/>
      <c r="AS18" s="39"/>
      <c r="AT18" s="39"/>
      <c r="AU18" s="837"/>
      <c r="AV18" s="837"/>
      <c r="AW18" s="837"/>
      <c r="AX18" s="837"/>
      <c r="AY18" s="837"/>
      <c r="AZ18" s="837"/>
      <c r="BA18" s="837"/>
      <c r="BB18" s="837"/>
      <c r="BC18" s="837"/>
      <c r="BD18" s="837"/>
      <c r="BE18" s="594" t="s">
        <v>70</v>
      </c>
      <c r="BF18" s="614"/>
      <c r="BG18" s="621"/>
      <c r="BH18" s="622"/>
      <c r="BI18" s="622"/>
      <c r="BJ18" s="622"/>
      <c r="BK18" s="622"/>
      <c r="BL18" s="622"/>
      <c r="BM18" s="622"/>
      <c r="BN18" s="622"/>
      <c r="BO18" s="622"/>
      <c r="BP18" s="623"/>
      <c r="BQ18" s="98"/>
      <c r="BR18" s="98"/>
    </row>
    <row r="19" spans="1:70" ht="12" customHeight="1" outlineLevel="1" thickBot="1" x14ac:dyDescent="0.2">
      <c r="A19" s="98"/>
      <c r="B19" s="98"/>
      <c r="C19" s="590"/>
      <c r="D19" s="591"/>
      <c r="E19" s="592"/>
      <c r="F19" s="94"/>
      <c r="G19" s="766" t="s">
        <v>71</v>
      </c>
      <c r="H19" s="767"/>
      <c r="I19" s="767"/>
      <c r="J19" s="767"/>
      <c r="K19" s="767"/>
      <c r="L19" s="767"/>
      <c r="M19" s="767"/>
      <c r="N19" s="767"/>
      <c r="O19" s="767"/>
      <c r="P19" s="768"/>
      <c r="Q19" s="537" t="s">
        <v>72</v>
      </c>
      <c r="R19" s="537"/>
      <c r="S19" s="537"/>
      <c r="T19" s="537"/>
      <c r="U19" s="537"/>
      <c r="V19" s="537"/>
      <c r="W19" s="537"/>
      <c r="X19" s="537"/>
      <c r="Y19" s="537"/>
      <c r="Z19" s="537"/>
      <c r="AA19" s="537"/>
      <c r="AB19" s="537"/>
      <c r="AC19" s="537"/>
      <c r="AD19" s="538"/>
      <c r="AE19" s="536" t="s">
        <v>72</v>
      </c>
      <c r="AF19" s="537"/>
      <c r="AG19" s="537"/>
      <c r="AH19" s="537"/>
      <c r="AI19" s="537"/>
      <c r="AJ19" s="537"/>
      <c r="AK19" s="537"/>
      <c r="AL19" s="537"/>
      <c r="AM19" s="537"/>
      <c r="AN19" s="537"/>
      <c r="AO19" s="537"/>
      <c r="AP19" s="537"/>
      <c r="AQ19" s="537"/>
      <c r="AR19" s="538"/>
      <c r="AS19" s="536" t="s">
        <v>72</v>
      </c>
      <c r="AT19" s="537"/>
      <c r="AU19" s="537"/>
      <c r="AV19" s="537"/>
      <c r="AW19" s="537"/>
      <c r="AX19" s="537"/>
      <c r="AY19" s="537"/>
      <c r="AZ19" s="537"/>
      <c r="BA19" s="537"/>
      <c r="BB19" s="537"/>
      <c r="BC19" s="537"/>
      <c r="BD19" s="537"/>
      <c r="BE19" s="537"/>
      <c r="BF19" s="627"/>
      <c r="BG19" s="610" t="s">
        <v>73</v>
      </c>
      <c r="BH19" s="611"/>
      <c r="BI19" s="611"/>
      <c r="BJ19" s="611"/>
      <c r="BK19" s="611"/>
      <c r="BL19" s="611"/>
      <c r="BM19" s="611"/>
      <c r="BN19" s="611"/>
      <c r="BO19" s="611"/>
      <c r="BP19" s="612"/>
      <c r="BQ19" s="98"/>
      <c r="BR19" s="98"/>
    </row>
    <row r="20" spans="1:70" ht="12" customHeight="1" outlineLevel="1" x14ac:dyDescent="0.15">
      <c r="A20" s="605" t="s">
        <v>216</v>
      </c>
      <c r="B20" s="605"/>
      <c r="C20" s="605"/>
      <c r="D20" s="829">
        <v>20</v>
      </c>
      <c r="E20" s="830"/>
      <c r="F20" s="33"/>
      <c r="G20" s="580" t="s">
        <v>74</v>
      </c>
      <c r="H20" s="581"/>
      <c r="I20" s="581"/>
      <c r="J20" s="582"/>
      <c r="K20" s="522" t="s">
        <v>48</v>
      </c>
      <c r="L20" s="523"/>
      <c r="M20" s="523"/>
      <c r="N20" s="523"/>
      <c r="O20" s="523"/>
      <c r="P20" s="525"/>
      <c r="Q20" s="540"/>
      <c r="R20" s="540"/>
      <c r="S20" s="540"/>
      <c r="T20" s="540"/>
      <c r="U20" s="540"/>
      <c r="V20" s="540"/>
      <c r="W20" s="540"/>
      <c r="X20" s="540"/>
      <c r="Y20" s="540"/>
      <c r="Z20" s="540"/>
      <c r="AA20" s="540"/>
      <c r="AB20" s="540"/>
      <c r="AC20" s="540"/>
      <c r="AD20" s="541"/>
      <c r="AE20" s="539"/>
      <c r="AF20" s="540"/>
      <c r="AG20" s="540"/>
      <c r="AH20" s="540"/>
      <c r="AI20" s="540"/>
      <c r="AJ20" s="540"/>
      <c r="AK20" s="540"/>
      <c r="AL20" s="540"/>
      <c r="AM20" s="540"/>
      <c r="AN20" s="540"/>
      <c r="AO20" s="540"/>
      <c r="AP20" s="540"/>
      <c r="AQ20" s="540"/>
      <c r="AR20" s="541"/>
      <c r="AS20" s="539"/>
      <c r="AT20" s="540"/>
      <c r="AU20" s="540"/>
      <c r="AV20" s="540"/>
      <c r="AW20" s="540"/>
      <c r="AX20" s="540"/>
      <c r="AY20" s="540"/>
      <c r="AZ20" s="540"/>
      <c r="BA20" s="540"/>
      <c r="BB20" s="540"/>
      <c r="BC20" s="540"/>
      <c r="BD20" s="540"/>
      <c r="BE20" s="540"/>
      <c r="BF20" s="628"/>
      <c r="BG20" s="610"/>
      <c r="BH20" s="611"/>
      <c r="BI20" s="611"/>
      <c r="BJ20" s="611"/>
      <c r="BK20" s="611"/>
      <c r="BL20" s="611"/>
      <c r="BM20" s="611"/>
      <c r="BN20" s="611"/>
      <c r="BO20" s="611"/>
      <c r="BP20" s="612"/>
      <c r="BQ20" s="98"/>
      <c r="BR20" s="98"/>
    </row>
    <row r="21" spans="1:70" ht="12" customHeight="1" outlineLevel="1" thickBot="1" x14ac:dyDescent="0.2">
      <c r="A21" s="98"/>
      <c r="B21" s="98"/>
      <c r="C21" s="98"/>
      <c r="D21" s="831"/>
      <c r="E21" s="832"/>
      <c r="F21" s="33"/>
      <c r="G21" s="580" t="s">
        <v>147</v>
      </c>
      <c r="H21" s="581"/>
      <c r="I21" s="581"/>
      <c r="J21" s="582"/>
      <c r="K21" s="826">
        <v>320600</v>
      </c>
      <c r="L21" s="827"/>
      <c r="M21" s="827"/>
      <c r="N21" s="827"/>
      <c r="O21" s="827"/>
      <c r="P21" s="828"/>
      <c r="Q21" s="542">
        <f>IF(K21="","",(ROUNDDOWN($K21*S$18/10*S$17/$D$20,0)))</f>
        <v>80150</v>
      </c>
      <c r="R21" s="543"/>
      <c r="S21" s="543"/>
      <c r="T21" s="543"/>
      <c r="U21" s="543"/>
      <c r="V21" s="543"/>
      <c r="W21" s="543"/>
      <c r="X21" s="543"/>
      <c r="Y21" s="543"/>
      <c r="Z21" s="543"/>
      <c r="AA21" s="543"/>
      <c r="AB21" s="543"/>
      <c r="AC21" s="544" t="s">
        <v>5</v>
      </c>
      <c r="AD21" s="545"/>
      <c r="AE21" s="542">
        <f>IF(K21="","",(ROUNDDOWN($K21*AG18/10*AG17/D20,0)))</f>
        <v>192360</v>
      </c>
      <c r="AF21" s="543"/>
      <c r="AG21" s="543"/>
      <c r="AH21" s="543"/>
      <c r="AI21" s="543"/>
      <c r="AJ21" s="543"/>
      <c r="AK21" s="543"/>
      <c r="AL21" s="543"/>
      <c r="AM21" s="543"/>
      <c r="AN21" s="543"/>
      <c r="AO21" s="543"/>
      <c r="AP21" s="543"/>
      <c r="AQ21" s="544" t="s">
        <v>5</v>
      </c>
      <c r="AR21" s="545"/>
      <c r="AS21" s="542" t="str">
        <f>IF(AU$12="","",(ROUNDDOWN($M21*AU$13/10*AU$12/$D$15,0)))</f>
        <v/>
      </c>
      <c r="AT21" s="543"/>
      <c r="AU21" s="543"/>
      <c r="AV21" s="543"/>
      <c r="AW21" s="543"/>
      <c r="AX21" s="543"/>
      <c r="AY21" s="543"/>
      <c r="AZ21" s="543"/>
      <c r="BA21" s="543"/>
      <c r="BB21" s="543"/>
      <c r="BC21" s="543"/>
      <c r="BD21" s="543"/>
      <c r="BE21" s="544" t="s">
        <v>5</v>
      </c>
      <c r="BF21" s="551"/>
      <c r="BG21" s="40"/>
      <c r="BH21" s="41"/>
      <c r="BI21" s="41"/>
      <c r="BJ21" s="41"/>
      <c r="BK21" s="41"/>
      <c r="BL21" s="41"/>
      <c r="BM21" s="41"/>
      <c r="BN21" s="41"/>
      <c r="BO21" s="41"/>
      <c r="BP21" s="42"/>
      <c r="BQ21" s="98"/>
      <c r="BR21" s="98"/>
    </row>
    <row r="22" spans="1:70" ht="12" customHeight="1" outlineLevel="1" thickBot="1" x14ac:dyDescent="0.2">
      <c r="A22" s="98"/>
      <c r="B22" s="98"/>
      <c r="C22" s="629" t="s">
        <v>76</v>
      </c>
      <c r="D22" s="630"/>
      <c r="E22" s="631"/>
      <c r="F22" s="43"/>
      <c r="G22" s="833" t="s">
        <v>148</v>
      </c>
      <c r="H22" s="523"/>
      <c r="I22" s="523"/>
      <c r="J22" s="525"/>
      <c r="K22" s="834">
        <v>20630</v>
      </c>
      <c r="L22" s="835"/>
      <c r="M22" s="835"/>
      <c r="N22" s="835"/>
      <c r="O22" s="835"/>
      <c r="P22" s="836"/>
      <c r="Q22" s="542">
        <f>IF(K22="","",(ROUNDDOWN($K22*S$18/10*S$17/$D$20,0)))</f>
        <v>5157</v>
      </c>
      <c r="R22" s="543"/>
      <c r="S22" s="543"/>
      <c r="T22" s="543"/>
      <c r="U22" s="543"/>
      <c r="V22" s="543"/>
      <c r="W22" s="543"/>
      <c r="X22" s="543"/>
      <c r="Y22" s="543"/>
      <c r="Z22" s="543"/>
      <c r="AA22" s="543"/>
      <c r="AB22" s="543"/>
      <c r="AC22" s="544" t="s">
        <v>5</v>
      </c>
      <c r="AD22" s="545"/>
      <c r="AE22" s="542">
        <f>IF(K22="","",(ROUNDDOWN($K22*AG18/10*AG17/D20,0)))</f>
        <v>12378</v>
      </c>
      <c r="AF22" s="543"/>
      <c r="AG22" s="543"/>
      <c r="AH22" s="543"/>
      <c r="AI22" s="543"/>
      <c r="AJ22" s="543"/>
      <c r="AK22" s="543"/>
      <c r="AL22" s="543"/>
      <c r="AM22" s="543"/>
      <c r="AN22" s="543"/>
      <c r="AO22" s="543"/>
      <c r="AP22" s="543"/>
      <c r="AQ22" s="544" t="s">
        <v>5</v>
      </c>
      <c r="AR22" s="545"/>
      <c r="AS22" s="542" t="str">
        <f>IF(AU$12="","",(ROUNDDOWN($M22*AU$13/10*AU$12/$D$15,0)))</f>
        <v/>
      </c>
      <c r="AT22" s="543"/>
      <c r="AU22" s="543"/>
      <c r="AV22" s="543"/>
      <c r="AW22" s="543"/>
      <c r="AX22" s="543"/>
      <c r="AY22" s="543"/>
      <c r="AZ22" s="543"/>
      <c r="BA22" s="543"/>
      <c r="BB22" s="543"/>
      <c r="BC22" s="543"/>
      <c r="BD22" s="543"/>
      <c r="BE22" s="544" t="s">
        <v>5</v>
      </c>
      <c r="BF22" s="551"/>
      <c r="BG22" s="641" t="s">
        <v>78</v>
      </c>
      <c r="BH22" s="642"/>
      <c r="BI22" s="642"/>
      <c r="BJ22" s="642"/>
      <c r="BK22" s="642"/>
      <c r="BL22" s="642"/>
      <c r="BM22" s="642"/>
      <c r="BN22" s="642"/>
      <c r="BO22" s="642"/>
      <c r="BP22" s="643"/>
      <c r="BQ22" s="98"/>
      <c r="BR22" s="98"/>
    </row>
    <row r="23" spans="1:70" ht="12" customHeight="1" outlineLevel="2" x14ac:dyDescent="0.15">
      <c r="A23" s="98"/>
      <c r="B23" s="98"/>
      <c r="C23" s="98"/>
      <c r="D23" s="873"/>
      <c r="E23" s="874"/>
      <c r="F23" s="33"/>
      <c r="G23" s="816"/>
      <c r="H23" s="817"/>
      <c r="I23" s="817"/>
      <c r="J23" s="818"/>
      <c r="K23" s="823"/>
      <c r="L23" s="824"/>
      <c r="M23" s="824"/>
      <c r="N23" s="824"/>
      <c r="O23" s="824"/>
      <c r="P23" s="825"/>
      <c r="Q23" s="542"/>
      <c r="R23" s="543"/>
      <c r="S23" s="543"/>
      <c r="T23" s="543"/>
      <c r="U23" s="543"/>
      <c r="V23" s="543"/>
      <c r="W23" s="543"/>
      <c r="X23" s="543"/>
      <c r="Y23" s="543"/>
      <c r="Z23" s="543"/>
      <c r="AA23" s="543"/>
      <c r="AB23" s="543"/>
      <c r="AC23" s="544" t="s">
        <v>5</v>
      </c>
      <c r="AD23" s="545"/>
      <c r="AE23" s="542"/>
      <c r="AF23" s="543"/>
      <c r="AG23" s="543"/>
      <c r="AH23" s="543"/>
      <c r="AI23" s="543"/>
      <c r="AJ23" s="543"/>
      <c r="AK23" s="543"/>
      <c r="AL23" s="543"/>
      <c r="AM23" s="543"/>
      <c r="AN23" s="543"/>
      <c r="AO23" s="543"/>
      <c r="AP23" s="543"/>
      <c r="AQ23" s="544" t="s">
        <v>5</v>
      </c>
      <c r="AR23" s="545"/>
      <c r="AS23" s="542" t="str">
        <f>IF(AU$12="","",(ROUNDDOWN($M23*AU$13/10*AU$12/$D$15,0)))</f>
        <v/>
      </c>
      <c r="AT23" s="543"/>
      <c r="AU23" s="543"/>
      <c r="AV23" s="543"/>
      <c r="AW23" s="543"/>
      <c r="AX23" s="543"/>
      <c r="AY23" s="543"/>
      <c r="AZ23" s="543"/>
      <c r="BA23" s="543"/>
      <c r="BB23" s="543"/>
      <c r="BC23" s="543"/>
      <c r="BD23" s="543"/>
      <c r="BE23" s="544" t="s">
        <v>5</v>
      </c>
      <c r="BF23" s="551"/>
      <c r="BG23" s="641"/>
      <c r="BH23" s="642"/>
      <c r="BI23" s="642"/>
      <c r="BJ23" s="642"/>
      <c r="BK23" s="642"/>
      <c r="BL23" s="642"/>
      <c r="BM23" s="642"/>
      <c r="BN23" s="642"/>
      <c r="BO23" s="642"/>
      <c r="BP23" s="643"/>
      <c r="BQ23" s="98"/>
      <c r="BR23" s="98"/>
    </row>
    <row r="24" spans="1:70" ht="12" customHeight="1" outlineLevel="2" thickBot="1" x14ac:dyDescent="0.2">
      <c r="A24" s="98"/>
      <c r="B24" s="98"/>
      <c r="C24" s="98"/>
      <c r="D24" s="875"/>
      <c r="E24" s="876"/>
      <c r="F24" s="33"/>
      <c r="G24" s="816"/>
      <c r="H24" s="817"/>
      <c r="I24" s="817"/>
      <c r="J24" s="818"/>
      <c r="K24" s="823"/>
      <c r="L24" s="824"/>
      <c r="M24" s="824"/>
      <c r="N24" s="824"/>
      <c r="O24" s="824"/>
      <c r="P24" s="825"/>
      <c r="Q24" s="542"/>
      <c r="R24" s="543"/>
      <c r="S24" s="543"/>
      <c r="T24" s="543"/>
      <c r="U24" s="543"/>
      <c r="V24" s="543"/>
      <c r="W24" s="543"/>
      <c r="X24" s="543"/>
      <c r="Y24" s="543"/>
      <c r="Z24" s="543"/>
      <c r="AA24" s="543"/>
      <c r="AB24" s="543"/>
      <c r="AC24" s="544" t="s">
        <v>5</v>
      </c>
      <c r="AD24" s="545"/>
      <c r="AE24" s="542"/>
      <c r="AF24" s="543"/>
      <c r="AG24" s="543"/>
      <c r="AH24" s="543"/>
      <c r="AI24" s="543"/>
      <c r="AJ24" s="543"/>
      <c r="AK24" s="543"/>
      <c r="AL24" s="543"/>
      <c r="AM24" s="543"/>
      <c r="AN24" s="543"/>
      <c r="AO24" s="543"/>
      <c r="AP24" s="543"/>
      <c r="AQ24" s="544" t="s">
        <v>5</v>
      </c>
      <c r="AR24" s="545"/>
      <c r="AS24" s="542" t="str">
        <f>IF(AU$12="","",(ROUNDDOWN($M24*AU$13/10*AU$12/$D$15,0)))</f>
        <v/>
      </c>
      <c r="AT24" s="543"/>
      <c r="AU24" s="543"/>
      <c r="AV24" s="543"/>
      <c r="AW24" s="543"/>
      <c r="AX24" s="543"/>
      <c r="AY24" s="543"/>
      <c r="AZ24" s="543"/>
      <c r="BA24" s="543"/>
      <c r="BB24" s="543"/>
      <c r="BC24" s="543"/>
      <c r="BD24" s="543"/>
      <c r="BE24" s="544" t="s">
        <v>5</v>
      </c>
      <c r="BF24" s="551"/>
      <c r="BG24" s="641"/>
      <c r="BH24" s="642"/>
      <c r="BI24" s="642"/>
      <c r="BJ24" s="642"/>
      <c r="BK24" s="642"/>
      <c r="BL24" s="642"/>
      <c r="BM24" s="642"/>
      <c r="BN24" s="642"/>
      <c r="BO24" s="642"/>
      <c r="BP24" s="643"/>
      <c r="BQ24" s="98"/>
      <c r="BR24" s="98"/>
    </row>
    <row r="25" spans="1:70" ht="12" customHeight="1" outlineLevel="2" thickBot="1" x14ac:dyDescent="0.2">
      <c r="A25" s="98"/>
      <c r="B25" s="98"/>
      <c r="C25" s="98"/>
      <c r="D25" s="98"/>
      <c r="E25" s="44"/>
      <c r="F25" s="98"/>
      <c r="G25" s="746" t="s">
        <v>79</v>
      </c>
      <c r="H25" s="747"/>
      <c r="I25" s="747"/>
      <c r="J25" s="747"/>
      <c r="K25" s="747"/>
      <c r="L25" s="747"/>
      <c r="M25" s="747"/>
      <c r="N25" s="747"/>
      <c r="O25" s="747"/>
      <c r="P25" s="748"/>
      <c r="Q25" s="649" t="s">
        <v>217</v>
      </c>
      <c r="R25" s="594"/>
      <c r="S25" s="650">
        <f>IF(K21="","",SUM(Q21:AB24))</f>
        <v>85307</v>
      </c>
      <c r="T25" s="650"/>
      <c r="U25" s="650"/>
      <c r="V25" s="650"/>
      <c r="W25" s="650"/>
      <c r="X25" s="650"/>
      <c r="Y25" s="650"/>
      <c r="Z25" s="650"/>
      <c r="AA25" s="650"/>
      <c r="AB25" s="650"/>
      <c r="AC25" s="647" t="s">
        <v>5</v>
      </c>
      <c r="AD25" s="648"/>
      <c r="AE25" s="649" t="s">
        <v>218</v>
      </c>
      <c r="AF25" s="594"/>
      <c r="AG25" s="650">
        <f>IF(K21="","",SUM(AE21:AP24))</f>
        <v>204738</v>
      </c>
      <c r="AH25" s="650"/>
      <c r="AI25" s="650"/>
      <c r="AJ25" s="650"/>
      <c r="AK25" s="650"/>
      <c r="AL25" s="650"/>
      <c r="AM25" s="650"/>
      <c r="AN25" s="650"/>
      <c r="AO25" s="650"/>
      <c r="AP25" s="650"/>
      <c r="AQ25" s="647" t="s">
        <v>5</v>
      </c>
      <c r="AR25" s="648"/>
      <c r="AS25" s="649" t="s">
        <v>219</v>
      </c>
      <c r="AT25" s="594"/>
      <c r="AU25" s="650" t="str">
        <f>IF(AU$12="","",SUM(AS21:BD24))</f>
        <v/>
      </c>
      <c r="AV25" s="650"/>
      <c r="AW25" s="650"/>
      <c r="AX25" s="650"/>
      <c r="AY25" s="650"/>
      <c r="AZ25" s="650"/>
      <c r="BA25" s="650"/>
      <c r="BB25" s="650"/>
      <c r="BC25" s="650"/>
      <c r="BD25" s="650"/>
      <c r="BE25" s="647" t="s">
        <v>5</v>
      </c>
      <c r="BF25" s="651"/>
      <c r="BG25" s="120"/>
      <c r="BH25" s="121"/>
      <c r="BI25" s="121"/>
      <c r="BJ25" s="121"/>
      <c r="BK25" s="121"/>
      <c r="BL25" s="121"/>
      <c r="BM25" s="121"/>
      <c r="BN25" s="121"/>
      <c r="BO25" s="121"/>
      <c r="BP25" s="122"/>
      <c r="BQ25" s="98"/>
      <c r="BR25" s="98"/>
    </row>
    <row r="26" spans="1:70" ht="12" customHeight="1" outlineLevel="2" x14ac:dyDescent="0.15">
      <c r="A26" s="98"/>
      <c r="B26" s="98"/>
      <c r="C26" s="727"/>
      <c r="D26" s="727"/>
      <c r="E26" s="727"/>
      <c r="F26" s="98"/>
      <c r="G26" s="577" t="s">
        <v>80</v>
      </c>
      <c r="H26" s="578"/>
      <c r="I26" s="578"/>
      <c r="J26" s="578"/>
      <c r="K26" s="578"/>
      <c r="L26" s="578"/>
      <c r="M26" s="578"/>
      <c r="N26" s="578"/>
      <c r="O26" s="578"/>
      <c r="P26" s="579"/>
      <c r="Q26" s="656" t="s">
        <v>81</v>
      </c>
      <c r="R26" s="657"/>
      <c r="S26" s="657"/>
      <c r="T26" s="657"/>
      <c r="U26" s="657"/>
      <c r="V26" s="537" t="s">
        <v>220</v>
      </c>
      <c r="W26" s="652" t="s">
        <v>82</v>
      </c>
      <c r="X26" s="652"/>
      <c r="Y26" s="652"/>
      <c r="Z26" s="652"/>
      <c r="AA26" s="652"/>
      <c r="AB26" s="652"/>
      <c r="AC26" s="652"/>
      <c r="AD26" s="653"/>
      <c r="AE26" s="656" t="s">
        <v>81</v>
      </c>
      <c r="AF26" s="657"/>
      <c r="AG26" s="657"/>
      <c r="AH26" s="657"/>
      <c r="AI26" s="657"/>
      <c r="AJ26" s="537" t="s">
        <v>220</v>
      </c>
      <c r="AK26" s="652" t="s">
        <v>82</v>
      </c>
      <c r="AL26" s="652"/>
      <c r="AM26" s="652"/>
      <c r="AN26" s="652"/>
      <c r="AO26" s="652"/>
      <c r="AP26" s="652"/>
      <c r="AQ26" s="652"/>
      <c r="AR26" s="653"/>
      <c r="AS26" s="656" t="s">
        <v>81</v>
      </c>
      <c r="AT26" s="657"/>
      <c r="AU26" s="657"/>
      <c r="AV26" s="657"/>
      <c r="AW26" s="657"/>
      <c r="AX26" s="660" t="s">
        <v>220</v>
      </c>
      <c r="AY26" s="652" t="s">
        <v>82</v>
      </c>
      <c r="AZ26" s="652"/>
      <c r="BA26" s="652"/>
      <c r="BB26" s="652"/>
      <c r="BC26" s="652"/>
      <c r="BD26" s="652"/>
      <c r="BE26" s="662"/>
      <c r="BF26" s="663"/>
      <c r="BG26" s="644" t="s">
        <v>83</v>
      </c>
      <c r="BH26" s="645"/>
      <c r="BI26" s="645"/>
      <c r="BJ26" s="645"/>
      <c r="BK26" s="645"/>
      <c r="BL26" s="645"/>
      <c r="BM26" s="645"/>
      <c r="BN26" s="645"/>
      <c r="BO26" s="645"/>
      <c r="BP26" s="646"/>
      <c r="BQ26" s="98"/>
      <c r="BR26" s="98"/>
    </row>
    <row r="27" spans="1:70" ht="12" customHeight="1" outlineLevel="2" x14ac:dyDescent="0.15">
      <c r="A27" s="98"/>
      <c r="B27" s="98"/>
      <c r="C27" s="123"/>
      <c r="D27" s="669"/>
      <c r="E27" s="669"/>
      <c r="F27" s="94"/>
      <c r="G27" s="690" t="s">
        <v>74</v>
      </c>
      <c r="H27" s="691"/>
      <c r="I27" s="691"/>
      <c r="J27" s="691"/>
      <c r="K27" s="691"/>
      <c r="L27" s="692"/>
      <c r="M27" s="670" t="s">
        <v>237</v>
      </c>
      <c r="N27" s="671"/>
      <c r="O27" s="671"/>
      <c r="P27" s="672"/>
      <c r="Q27" s="658"/>
      <c r="R27" s="659"/>
      <c r="S27" s="659"/>
      <c r="T27" s="659"/>
      <c r="U27" s="659"/>
      <c r="V27" s="540"/>
      <c r="W27" s="654"/>
      <c r="X27" s="654"/>
      <c r="Y27" s="654"/>
      <c r="Z27" s="654"/>
      <c r="AA27" s="654"/>
      <c r="AB27" s="654"/>
      <c r="AC27" s="654"/>
      <c r="AD27" s="655"/>
      <c r="AE27" s="658"/>
      <c r="AF27" s="659"/>
      <c r="AG27" s="659"/>
      <c r="AH27" s="659"/>
      <c r="AI27" s="659"/>
      <c r="AJ27" s="540"/>
      <c r="AK27" s="654"/>
      <c r="AL27" s="654"/>
      <c r="AM27" s="654"/>
      <c r="AN27" s="654"/>
      <c r="AO27" s="654"/>
      <c r="AP27" s="654"/>
      <c r="AQ27" s="654"/>
      <c r="AR27" s="655"/>
      <c r="AS27" s="658"/>
      <c r="AT27" s="659"/>
      <c r="AU27" s="659"/>
      <c r="AV27" s="659"/>
      <c r="AW27" s="659"/>
      <c r="AX27" s="661"/>
      <c r="AY27" s="654"/>
      <c r="AZ27" s="654"/>
      <c r="BA27" s="654"/>
      <c r="BB27" s="654"/>
      <c r="BC27" s="654"/>
      <c r="BD27" s="654"/>
      <c r="BE27" s="654"/>
      <c r="BF27" s="664"/>
      <c r="BG27" s="124"/>
      <c r="BH27" s="125"/>
      <c r="BI27" s="125"/>
      <c r="BJ27" s="125"/>
      <c r="BK27" s="125"/>
      <c r="BL27" s="125"/>
      <c r="BM27" s="125"/>
      <c r="BN27" s="125"/>
      <c r="BO27" s="125"/>
      <c r="BP27" s="126"/>
      <c r="BQ27" s="98"/>
      <c r="BR27" s="98"/>
    </row>
    <row r="28" spans="1:70" ht="15" customHeight="1" outlineLevel="2" x14ac:dyDescent="0.15">
      <c r="A28" s="98"/>
      <c r="B28" s="98"/>
      <c r="C28" s="123"/>
      <c r="D28" s="669"/>
      <c r="E28" s="669"/>
      <c r="F28" s="94"/>
      <c r="G28" s="749" t="s">
        <v>84</v>
      </c>
      <c r="H28" s="750"/>
      <c r="I28" s="522" t="s">
        <v>85</v>
      </c>
      <c r="J28" s="523"/>
      <c r="K28" s="523"/>
      <c r="L28" s="525"/>
      <c r="M28" s="776">
        <v>12000</v>
      </c>
      <c r="N28" s="777"/>
      <c r="O28" s="777"/>
      <c r="P28" s="778"/>
      <c r="Q28" s="548">
        <f>IF(M28="","",$M28)</f>
        <v>12000</v>
      </c>
      <c r="R28" s="549"/>
      <c r="S28" s="549"/>
      <c r="T28" s="549"/>
      <c r="U28" s="549"/>
      <c r="V28" s="47" t="s">
        <v>222</v>
      </c>
      <c r="W28" s="550">
        <f>IF(M28="","",IF(S18=5,1,S18/10))</f>
        <v>1</v>
      </c>
      <c r="X28" s="550"/>
      <c r="Y28" s="47" t="s">
        <v>223</v>
      </c>
      <c r="Z28" s="546">
        <f>IF(M28="","",Q28*W28)</f>
        <v>12000</v>
      </c>
      <c r="AA28" s="546"/>
      <c r="AB28" s="546"/>
      <c r="AC28" s="546"/>
      <c r="AD28" s="48" t="s">
        <v>5</v>
      </c>
      <c r="AE28" s="548">
        <f>IF(M28="","",$M28)</f>
        <v>12000</v>
      </c>
      <c r="AF28" s="549"/>
      <c r="AG28" s="549"/>
      <c r="AH28" s="549"/>
      <c r="AI28" s="549"/>
      <c r="AJ28" s="47" t="s">
        <v>204</v>
      </c>
      <c r="AK28" s="550">
        <f>IF(M28="","",IF(AG18=5,1,AG18/10))</f>
        <v>0.8</v>
      </c>
      <c r="AL28" s="550"/>
      <c r="AM28" s="47" t="s">
        <v>207</v>
      </c>
      <c r="AN28" s="546">
        <f>IF(K21="","",AE28*AK28)</f>
        <v>9600</v>
      </c>
      <c r="AO28" s="546"/>
      <c r="AP28" s="546"/>
      <c r="AQ28" s="546"/>
      <c r="AR28" s="48" t="s">
        <v>5</v>
      </c>
      <c r="AS28" s="548" t="str">
        <f t="shared" ref="AS28:AS33" si="0">IF(AU$12="","",$M28)</f>
        <v/>
      </c>
      <c r="AT28" s="549"/>
      <c r="AU28" s="549"/>
      <c r="AV28" s="549"/>
      <c r="AW28" s="549"/>
      <c r="AX28" s="47" t="s">
        <v>204</v>
      </c>
      <c r="AY28" s="550" t="str">
        <f>IF(AU$12="","",IF(AU18=5,1,AU18/10))</f>
        <v/>
      </c>
      <c r="AZ28" s="550"/>
      <c r="BA28" s="47" t="s">
        <v>207</v>
      </c>
      <c r="BB28" s="546" t="str">
        <f t="shared" ref="BB28:BB36" si="1">IF(AU$12="","",AS28*AY28)</f>
        <v/>
      </c>
      <c r="BC28" s="546"/>
      <c r="BD28" s="546"/>
      <c r="BE28" s="546"/>
      <c r="BF28" s="49" t="s">
        <v>5</v>
      </c>
      <c r="BG28" s="127"/>
      <c r="BH28" s="128"/>
      <c r="BI28" s="128"/>
      <c r="BJ28" s="128"/>
      <c r="BK28" s="128"/>
      <c r="BL28" s="128"/>
      <c r="BM28" s="128"/>
      <c r="BN28" s="128"/>
      <c r="BO28" s="128"/>
      <c r="BP28" s="126"/>
      <c r="BQ28" s="98"/>
      <c r="BR28" s="98"/>
    </row>
    <row r="29" spans="1:70" ht="15" customHeight="1" outlineLevel="2" x14ac:dyDescent="0.15">
      <c r="A29" s="98"/>
      <c r="B29" s="98"/>
      <c r="C29" s="98"/>
      <c r="D29" s="98"/>
      <c r="E29" s="98"/>
      <c r="F29" s="98"/>
      <c r="G29" s="751"/>
      <c r="H29" s="752"/>
      <c r="I29" s="522" t="s">
        <v>86</v>
      </c>
      <c r="J29" s="523"/>
      <c r="K29" s="523"/>
      <c r="L29" s="525"/>
      <c r="M29" s="776"/>
      <c r="N29" s="777"/>
      <c r="O29" s="777"/>
      <c r="P29" s="778"/>
      <c r="Q29" s="548"/>
      <c r="R29" s="549"/>
      <c r="S29" s="549"/>
      <c r="T29" s="549"/>
      <c r="U29" s="549"/>
      <c r="V29" s="47" t="s">
        <v>224</v>
      </c>
      <c r="W29" s="550"/>
      <c r="X29" s="550"/>
      <c r="Y29" s="47" t="s">
        <v>225</v>
      </c>
      <c r="Z29" s="546"/>
      <c r="AA29" s="546"/>
      <c r="AB29" s="546"/>
      <c r="AC29" s="546"/>
      <c r="AD29" s="48" t="s">
        <v>5</v>
      </c>
      <c r="AE29" s="548"/>
      <c r="AF29" s="549"/>
      <c r="AG29" s="549"/>
      <c r="AH29" s="549"/>
      <c r="AI29" s="549"/>
      <c r="AJ29" s="47" t="s">
        <v>204</v>
      </c>
      <c r="AK29" s="550"/>
      <c r="AL29" s="550"/>
      <c r="AM29" s="47" t="s">
        <v>207</v>
      </c>
      <c r="AN29" s="546"/>
      <c r="AO29" s="546"/>
      <c r="AP29" s="546"/>
      <c r="AQ29" s="546"/>
      <c r="AR29" s="48" t="s">
        <v>5</v>
      </c>
      <c r="AS29" s="548" t="str">
        <f t="shared" si="0"/>
        <v/>
      </c>
      <c r="AT29" s="549"/>
      <c r="AU29" s="549"/>
      <c r="AV29" s="549"/>
      <c r="AW29" s="549"/>
      <c r="AX29" s="47" t="s">
        <v>204</v>
      </c>
      <c r="AY29" s="550" t="str">
        <f>IF(AU$12="","",IF(AU18=5,1,AU18/10))</f>
        <v/>
      </c>
      <c r="AZ29" s="550"/>
      <c r="BA29" s="47" t="s">
        <v>207</v>
      </c>
      <c r="BB29" s="546" t="str">
        <f t="shared" si="1"/>
        <v/>
      </c>
      <c r="BC29" s="546"/>
      <c r="BD29" s="546"/>
      <c r="BE29" s="546"/>
      <c r="BF29" s="49" t="s">
        <v>5</v>
      </c>
      <c r="BG29" s="127"/>
      <c r="BH29" s="128"/>
      <c r="BI29" s="128"/>
      <c r="BJ29" s="128"/>
      <c r="BK29" s="128"/>
      <c r="BL29" s="128"/>
      <c r="BM29" s="128"/>
      <c r="BN29" s="128"/>
      <c r="BO29" s="128"/>
      <c r="BP29" s="126"/>
      <c r="BQ29" s="98"/>
      <c r="BR29" s="98"/>
    </row>
    <row r="30" spans="1:70" ht="15" customHeight="1" outlineLevel="2" x14ac:dyDescent="0.15">
      <c r="A30" s="98"/>
      <c r="B30" s="98"/>
      <c r="C30" s="98"/>
      <c r="D30" s="98"/>
      <c r="E30" s="98"/>
      <c r="F30" s="98"/>
      <c r="G30" s="751"/>
      <c r="H30" s="752"/>
      <c r="I30" s="522" t="s">
        <v>87</v>
      </c>
      <c r="J30" s="523"/>
      <c r="K30" s="523"/>
      <c r="L30" s="525"/>
      <c r="M30" s="776"/>
      <c r="N30" s="777"/>
      <c r="O30" s="777"/>
      <c r="P30" s="778"/>
      <c r="Q30" s="548"/>
      <c r="R30" s="549"/>
      <c r="S30" s="549"/>
      <c r="T30" s="549"/>
      <c r="U30" s="549"/>
      <c r="V30" s="47" t="s">
        <v>226</v>
      </c>
      <c r="W30" s="550"/>
      <c r="X30" s="550"/>
      <c r="Y30" s="47" t="s">
        <v>227</v>
      </c>
      <c r="Z30" s="546"/>
      <c r="AA30" s="546"/>
      <c r="AB30" s="546"/>
      <c r="AC30" s="546"/>
      <c r="AD30" s="48" t="s">
        <v>5</v>
      </c>
      <c r="AE30" s="548"/>
      <c r="AF30" s="549"/>
      <c r="AG30" s="549"/>
      <c r="AH30" s="549"/>
      <c r="AI30" s="549"/>
      <c r="AJ30" s="47" t="s">
        <v>204</v>
      </c>
      <c r="AK30" s="550"/>
      <c r="AL30" s="550"/>
      <c r="AM30" s="47" t="s">
        <v>207</v>
      </c>
      <c r="AN30" s="546"/>
      <c r="AO30" s="877"/>
      <c r="AP30" s="877"/>
      <c r="AQ30" s="877"/>
      <c r="AR30" s="48" t="s">
        <v>5</v>
      </c>
      <c r="AS30" s="548" t="str">
        <f t="shared" si="0"/>
        <v/>
      </c>
      <c r="AT30" s="549"/>
      <c r="AU30" s="549"/>
      <c r="AV30" s="549"/>
      <c r="AW30" s="549"/>
      <c r="AX30" s="47" t="s">
        <v>204</v>
      </c>
      <c r="AY30" s="550"/>
      <c r="AZ30" s="550"/>
      <c r="BA30" s="47" t="s">
        <v>207</v>
      </c>
      <c r="BB30" s="546" t="str">
        <f t="shared" si="1"/>
        <v/>
      </c>
      <c r="BC30" s="877"/>
      <c r="BD30" s="877"/>
      <c r="BE30" s="877"/>
      <c r="BF30" s="49" t="s">
        <v>5</v>
      </c>
      <c r="BG30" s="127"/>
      <c r="BH30" s="128"/>
      <c r="BI30" s="128"/>
      <c r="BJ30" s="128"/>
      <c r="BK30" s="128"/>
      <c r="BL30" s="128"/>
      <c r="BM30" s="128"/>
      <c r="BN30" s="128"/>
      <c r="BO30" s="128"/>
      <c r="BP30" s="126"/>
      <c r="BQ30" s="98"/>
      <c r="BR30" s="98"/>
    </row>
    <row r="31" spans="1:70" ht="15" customHeight="1" outlineLevel="2" x14ac:dyDescent="0.15">
      <c r="A31" s="98"/>
      <c r="B31" s="98"/>
      <c r="C31" s="98"/>
      <c r="D31" s="98"/>
      <c r="E31" s="98"/>
      <c r="F31" s="98"/>
      <c r="G31" s="751"/>
      <c r="H31" s="752"/>
      <c r="I31" s="773"/>
      <c r="J31" s="774"/>
      <c r="K31" s="774"/>
      <c r="L31" s="775"/>
      <c r="M31" s="776"/>
      <c r="N31" s="777"/>
      <c r="O31" s="777"/>
      <c r="P31" s="778"/>
      <c r="Q31" s="548"/>
      <c r="R31" s="549"/>
      <c r="S31" s="549"/>
      <c r="T31" s="549"/>
      <c r="U31" s="549"/>
      <c r="V31" s="47" t="s">
        <v>204</v>
      </c>
      <c r="W31" s="550"/>
      <c r="X31" s="550"/>
      <c r="Y31" s="47" t="s">
        <v>207</v>
      </c>
      <c r="Z31" s="546"/>
      <c r="AA31" s="546"/>
      <c r="AB31" s="546"/>
      <c r="AC31" s="546"/>
      <c r="AD31" s="48" t="s">
        <v>5</v>
      </c>
      <c r="AE31" s="548"/>
      <c r="AF31" s="549"/>
      <c r="AG31" s="549"/>
      <c r="AH31" s="549"/>
      <c r="AI31" s="549"/>
      <c r="AJ31" s="47" t="s">
        <v>204</v>
      </c>
      <c r="AK31" s="550"/>
      <c r="AL31" s="550"/>
      <c r="AM31" s="47" t="s">
        <v>207</v>
      </c>
      <c r="AN31" s="546"/>
      <c r="AO31" s="877"/>
      <c r="AP31" s="877"/>
      <c r="AQ31" s="877"/>
      <c r="AR31" s="48" t="s">
        <v>5</v>
      </c>
      <c r="AS31" s="548" t="str">
        <f t="shared" si="0"/>
        <v/>
      </c>
      <c r="AT31" s="549"/>
      <c r="AU31" s="549"/>
      <c r="AV31" s="549"/>
      <c r="AW31" s="549"/>
      <c r="AX31" s="47" t="s">
        <v>204</v>
      </c>
      <c r="AY31" s="550"/>
      <c r="AZ31" s="550"/>
      <c r="BA31" s="47" t="s">
        <v>207</v>
      </c>
      <c r="BB31" s="546" t="str">
        <f t="shared" si="1"/>
        <v/>
      </c>
      <c r="BC31" s="877"/>
      <c r="BD31" s="877"/>
      <c r="BE31" s="877"/>
      <c r="BF31" s="49" t="s">
        <v>5</v>
      </c>
      <c r="BG31" s="127"/>
      <c r="BH31" s="125"/>
      <c r="BI31" s="125"/>
      <c r="BJ31" s="125"/>
      <c r="BK31" s="125"/>
      <c r="BL31" s="125"/>
      <c r="BM31" s="125"/>
      <c r="BN31" s="125"/>
      <c r="BO31" s="128"/>
      <c r="BP31" s="126"/>
      <c r="BQ31" s="98"/>
      <c r="BR31" s="98"/>
    </row>
    <row r="32" spans="1:70" ht="15" customHeight="1" outlineLevel="2" x14ac:dyDescent="0.15">
      <c r="A32" s="98"/>
      <c r="B32" s="98"/>
      <c r="C32" s="98"/>
      <c r="D32" s="98"/>
      <c r="E32" s="98"/>
      <c r="F32" s="98"/>
      <c r="G32" s="753"/>
      <c r="H32" s="754"/>
      <c r="I32" s="773"/>
      <c r="J32" s="774"/>
      <c r="K32" s="774"/>
      <c r="L32" s="775"/>
      <c r="M32" s="776"/>
      <c r="N32" s="777"/>
      <c r="O32" s="777"/>
      <c r="P32" s="778"/>
      <c r="Q32" s="548"/>
      <c r="R32" s="549"/>
      <c r="S32" s="549"/>
      <c r="T32" s="549"/>
      <c r="U32" s="549"/>
      <c r="V32" s="47" t="s">
        <v>204</v>
      </c>
      <c r="W32" s="550"/>
      <c r="X32" s="550"/>
      <c r="Y32" s="47" t="s">
        <v>207</v>
      </c>
      <c r="Z32" s="546"/>
      <c r="AA32" s="546"/>
      <c r="AB32" s="546"/>
      <c r="AC32" s="546"/>
      <c r="AD32" s="48" t="s">
        <v>5</v>
      </c>
      <c r="AE32" s="548"/>
      <c r="AF32" s="549"/>
      <c r="AG32" s="549"/>
      <c r="AH32" s="549"/>
      <c r="AI32" s="549"/>
      <c r="AJ32" s="47" t="s">
        <v>204</v>
      </c>
      <c r="AK32" s="550"/>
      <c r="AL32" s="550"/>
      <c r="AM32" s="47" t="s">
        <v>207</v>
      </c>
      <c r="AN32" s="546"/>
      <c r="AO32" s="877"/>
      <c r="AP32" s="877"/>
      <c r="AQ32" s="877"/>
      <c r="AR32" s="48" t="s">
        <v>5</v>
      </c>
      <c r="AS32" s="548" t="str">
        <f t="shared" si="0"/>
        <v/>
      </c>
      <c r="AT32" s="549"/>
      <c r="AU32" s="549"/>
      <c r="AV32" s="549"/>
      <c r="AW32" s="549"/>
      <c r="AX32" s="47" t="s">
        <v>204</v>
      </c>
      <c r="AY32" s="550"/>
      <c r="AZ32" s="550"/>
      <c r="BA32" s="47" t="s">
        <v>207</v>
      </c>
      <c r="BB32" s="546" t="str">
        <f t="shared" si="1"/>
        <v/>
      </c>
      <c r="BC32" s="877"/>
      <c r="BD32" s="877"/>
      <c r="BE32" s="877"/>
      <c r="BF32" s="49" t="s">
        <v>5</v>
      </c>
      <c r="BG32" s="127"/>
      <c r="BH32" s="125"/>
      <c r="BI32" s="125"/>
      <c r="BJ32" s="125"/>
      <c r="BK32" s="125"/>
      <c r="BL32" s="125"/>
      <c r="BM32" s="125"/>
      <c r="BN32" s="125"/>
      <c r="BO32" s="128"/>
      <c r="BP32" s="126"/>
      <c r="BQ32" s="98"/>
      <c r="BR32" s="98"/>
    </row>
    <row r="33" spans="1:70" ht="15" customHeight="1" outlineLevel="2" x14ac:dyDescent="0.15">
      <c r="A33" s="98"/>
      <c r="B33" s="98"/>
      <c r="C33" s="98"/>
      <c r="D33" s="98"/>
      <c r="E33" s="98"/>
      <c r="F33" s="98"/>
      <c r="G33" s="755" t="s">
        <v>88</v>
      </c>
      <c r="H33" s="750"/>
      <c r="I33" s="779"/>
      <c r="J33" s="780"/>
      <c r="K33" s="780"/>
      <c r="L33" s="781"/>
      <c r="M33" s="776"/>
      <c r="N33" s="777"/>
      <c r="O33" s="777"/>
      <c r="P33" s="778"/>
      <c r="Q33" s="548"/>
      <c r="R33" s="549"/>
      <c r="S33" s="549"/>
      <c r="T33" s="549"/>
      <c r="U33" s="549"/>
      <c r="V33" s="47" t="s">
        <v>228</v>
      </c>
      <c r="W33" s="550"/>
      <c r="X33" s="550"/>
      <c r="Y33" s="47" t="s">
        <v>229</v>
      </c>
      <c r="Z33" s="546"/>
      <c r="AA33" s="546"/>
      <c r="AB33" s="546"/>
      <c r="AC33" s="546"/>
      <c r="AD33" s="48" t="s">
        <v>5</v>
      </c>
      <c r="AE33" s="548"/>
      <c r="AF33" s="549"/>
      <c r="AG33" s="549"/>
      <c r="AH33" s="549"/>
      <c r="AI33" s="549"/>
      <c r="AJ33" s="47" t="s">
        <v>204</v>
      </c>
      <c r="AK33" s="550"/>
      <c r="AL33" s="550"/>
      <c r="AM33" s="47" t="s">
        <v>207</v>
      </c>
      <c r="AN33" s="546"/>
      <c r="AO33" s="877"/>
      <c r="AP33" s="877"/>
      <c r="AQ33" s="877"/>
      <c r="AR33" s="48" t="s">
        <v>5</v>
      </c>
      <c r="AS33" s="548" t="str">
        <f t="shared" si="0"/>
        <v/>
      </c>
      <c r="AT33" s="549"/>
      <c r="AU33" s="549"/>
      <c r="AV33" s="549"/>
      <c r="AW33" s="549"/>
      <c r="AX33" s="47" t="s">
        <v>204</v>
      </c>
      <c r="AY33" s="550"/>
      <c r="AZ33" s="550"/>
      <c r="BA33" s="47" t="s">
        <v>207</v>
      </c>
      <c r="BB33" s="546" t="str">
        <f t="shared" si="1"/>
        <v/>
      </c>
      <c r="BC33" s="877"/>
      <c r="BD33" s="877"/>
      <c r="BE33" s="877"/>
      <c r="BF33" s="49" t="s">
        <v>5</v>
      </c>
      <c r="BG33" s="127"/>
      <c r="BH33" s="125"/>
      <c r="BI33" s="125"/>
      <c r="BJ33" s="125"/>
      <c r="BK33" s="125"/>
      <c r="BL33" s="125"/>
      <c r="BM33" s="125"/>
      <c r="BN33" s="125"/>
      <c r="BO33" s="128"/>
      <c r="BP33" s="126"/>
      <c r="BQ33" s="98"/>
      <c r="BR33" s="98"/>
    </row>
    <row r="34" spans="1:70" ht="15" customHeight="1" outlineLevel="2" x14ac:dyDescent="0.15">
      <c r="A34" s="98"/>
      <c r="B34" s="98"/>
      <c r="C34" s="98"/>
      <c r="D34" s="98"/>
      <c r="E34" s="98"/>
      <c r="F34" s="98"/>
      <c r="G34" s="751"/>
      <c r="H34" s="752"/>
      <c r="I34" s="779"/>
      <c r="J34" s="780"/>
      <c r="K34" s="780"/>
      <c r="L34" s="781"/>
      <c r="M34" s="776"/>
      <c r="N34" s="777"/>
      <c r="O34" s="777"/>
      <c r="P34" s="778"/>
      <c r="Q34" s="548"/>
      <c r="R34" s="549"/>
      <c r="S34" s="549"/>
      <c r="T34" s="549"/>
      <c r="U34" s="549"/>
      <c r="V34" s="47" t="s">
        <v>204</v>
      </c>
      <c r="W34" s="550"/>
      <c r="X34" s="550"/>
      <c r="Y34" s="47" t="s">
        <v>207</v>
      </c>
      <c r="Z34" s="546"/>
      <c r="AA34" s="546"/>
      <c r="AB34" s="546"/>
      <c r="AC34" s="546"/>
      <c r="AD34" s="48" t="s">
        <v>5</v>
      </c>
      <c r="AE34" s="45"/>
      <c r="AF34" s="46"/>
      <c r="AG34" s="46"/>
      <c r="AH34" s="46"/>
      <c r="AI34" s="46"/>
      <c r="AJ34" s="47" t="s">
        <v>204</v>
      </c>
      <c r="AK34" s="550"/>
      <c r="AL34" s="550"/>
      <c r="AM34" s="47" t="s">
        <v>207</v>
      </c>
      <c r="AN34" s="546"/>
      <c r="AO34" s="878"/>
      <c r="AP34" s="878"/>
      <c r="AQ34" s="878"/>
      <c r="AR34" s="48" t="s">
        <v>5</v>
      </c>
      <c r="AS34" s="45"/>
      <c r="AT34" s="46"/>
      <c r="AU34" s="46"/>
      <c r="AV34" s="46"/>
      <c r="AW34" s="46"/>
      <c r="AX34" s="47" t="s">
        <v>204</v>
      </c>
      <c r="AY34" s="550"/>
      <c r="AZ34" s="550"/>
      <c r="BA34" s="47" t="s">
        <v>207</v>
      </c>
      <c r="BB34" s="546" t="str">
        <f t="shared" si="1"/>
        <v/>
      </c>
      <c r="BC34" s="878"/>
      <c r="BD34" s="878"/>
      <c r="BE34" s="878"/>
      <c r="BF34" s="48" t="s">
        <v>5</v>
      </c>
      <c r="BG34" s="127"/>
      <c r="BH34" s="125"/>
      <c r="BI34" s="125"/>
      <c r="BJ34" s="125"/>
      <c r="BK34" s="125"/>
      <c r="BL34" s="125"/>
      <c r="BM34" s="125"/>
      <c r="BN34" s="125"/>
      <c r="BO34" s="128"/>
      <c r="BP34" s="126"/>
      <c r="BQ34" s="98"/>
      <c r="BR34" s="98"/>
    </row>
    <row r="35" spans="1:70" ht="15" customHeight="1" outlineLevel="2" x14ac:dyDescent="0.15">
      <c r="A35" s="98"/>
      <c r="B35" s="98"/>
      <c r="C35" s="98"/>
      <c r="D35" s="98"/>
      <c r="E35" s="98"/>
      <c r="F35" s="98"/>
      <c r="G35" s="751"/>
      <c r="H35" s="752"/>
      <c r="I35" s="779"/>
      <c r="J35" s="780"/>
      <c r="K35" s="780"/>
      <c r="L35" s="781"/>
      <c r="M35" s="776"/>
      <c r="N35" s="777"/>
      <c r="O35" s="777"/>
      <c r="P35" s="778"/>
      <c r="Q35" s="548"/>
      <c r="R35" s="549"/>
      <c r="S35" s="549"/>
      <c r="T35" s="549"/>
      <c r="U35" s="549"/>
      <c r="V35" s="47" t="s">
        <v>204</v>
      </c>
      <c r="W35" s="550"/>
      <c r="X35" s="550"/>
      <c r="Y35" s="47" t="s">
        <v>207</v>
      </c>
      <c r="Z35" s="546"/>
      <c r="AA35" s="546"/>
      <c r="AB35" s="546"/>
      <c r="AC35" s="546"/>
      <c r="AD35" s="48" t="s">
        <v>5</v>
      </c>
      <c r="AE35" s="45"/>
      <c r="AF35" s="46"/>
      <c r="AG35" s="46"/>
      <c r="AH35" s="46"/>
      <c r="AI35" s="46"/>
      <c r="AJ35" s="47" t="s">
        <v>204</v>
      </c>
      <c r="AK35" s="550"/>
      <c r="AL35" s="550"/>
      <c r="AM35" s="47" t="s">
        <v>207</v>
      </c>
      <c r="AN35" s="546"/>
      <c r="AO35" s="878"/>
      <c r="AP35" s="878"/>
      <c r="AQ35" s="878"/>
      <c r="AR35" s="48" t="s">
        <v>5</v>
      </c>
      <c r="AS35" s="45"/>
      <c r="AT35" s="46"/>
      <c r="AU35" s="46"/>
      <c r="AV35" s="46"/>
      <c r="AW35" s="46"/>
      <c r="AX35" s="47" t="s">
        <v>204</v>
      </c>
      <c r="AY35" s="550"/>
      <c r="AZ35" s="550"/>
      <c r="BA35" s="47" t="s">
        <v>207</v>
      </c>
      <c r="BB35" s="546" t="str">
        <f t="shared" si="1"/>
        <v/>
      </c>
      <c r="BC35" s="878"/>
      <c r="BD35" s="878"/>
      <c r="BE35" s="878"/>
      <c r="BF35" s="48" t="s">
        <v>5</v>
      </c>
      <c r="BG35" s="127"/>
      <c r="BH35" s="125"/>
      <c r="BI35" s="125"/>
      <c r="BJ35" s="125"/>
      <c r="BK35" s="125"/>
      <c r="BL35" s="125"/>
      <c r="BM35" s="125"/>
      <c r="BN35" s="125"/>
      <c r="BO35" s="128"/>
      <c r="BP35" s="126"/>
      <c r="BQ35" s="98"/>
      <c r="BR35" s="98"/>
    </row>
    <row r="36" spans="1:70" ht="15" customHeight="1" outlineLevel="2" x14ac:dyDescent="0.15">
      <c r="A36" s="98"/>
      <c r="B36" s="98"/>
      <c r="C36" s="98"/>
      <c r="D36" s="98"/>
      <c r="E36" s="98"/>
      <c r="F36" s="98"/>
      <c r="G36" s="753"/>
      <c r="H36" s="754"/>
      <c r="I36" s="522" t="s">
        <v>89</v>
      </c>
      <c r="J36" s="523"/>
      <c r="K36" s="523"/>
      <c r="L36" s="525"/>
      <c r="M36" s="776"/>
      <c r="N36" s="777"/>
      <c r="O36" s="777"/>
      <c r="P36" s="778"/>
      <c r="Q36" s="548"/>
      <c r="R36" s="549"/>
      <c r="S36" s="549"/>
      <c r="T36" s="549"/>
      <c r="U36" s="549"/>
      <c r="V36" s="47" t="s">
        <v>230</v>
      </c>
      <c r="W36" s="550"/>
      <c r="X36" s="550"/>
      <c r="Y36" s="47" t="s">
        <v>231</v>
      </c>
      <c r="Z36" s="546"/>
      <c r="AA36" s="546"/>
      <c r="AB36" s="546"/>
      <c r="AC36" s="546"/>
      <c r="AD36" s="48" t="s">
        <v>5</v>
      </c>
      <c r="AE36" s="548"/>
      <c r="AF36" s="549"/>
      <c r="AG36" s="549"/>
      <c r="AH36" s="549"/>
      <c r="AI36" s="549"/>
      <c r="AJ36" s="47" t="s">
        <v>204</v>
      </c>
      <c r="AK36" s="550"/>
      <c r="AL36" s="550"/>
      <c r="AM36" s="47" t="s">
        <v>207</v>
      </c>
      <c r="AN36" s="546"/>
      <c r="AO36" s="878"/>
      <c r="AP36" s="878"/>
      <c r="AQ36" s="878"/>
      <c r="AR36" s="48" t="s">
        <v>5</v>
      </c>
      <c r="AS36" s="548" t="str">
        <f>IF(AU$12="","",$M36)</f>
        <v/>
      </c>
      <c r="AT36" s="549"/>
      <c r="AU36" s="549"/>
      <c r="AV36" s="549"/>
      <c r="AW36" s="549"/>
      <c r="AX36" s="47" t="s">
        <v>204</v>
      </c>
      <c r="AY36" s="550" t="str">
        <f>IF(AU$12="","",AU$13/10)</f>
        <v/>
      </c>
      <c r="AZ36" s="550"/>
      <c r="BA36" s="47" t="s">
        <v>207</v>
      </c>
      <c r="BB36" s="546" t="str">
        <f t="shared" si="1"/>
        <v/>
      </c>
      <c r="BC36" s="878"/>
      <c r="BD36" s="878"/>
      <c r="BE36" s="878"/>
      <c r="BF36" s="48" t="s">
        <v>5</v>
      </c>
      <c r="BG36" s="127"/>
      <c r="BH36" s="128"/>
      <c r="BI36" s="128"/>
      <c r="BJ36" s="128"/>
      <c r="BK36" s="128"/>
      <c r="BL36" s="128"/>
      <c r="BM36" s="128"/>
      <c r="BN36" s="128"/>
      <c r="BO36" s="128"/>
      <c r="BP36" s="126"/>
      <c r="BQ36" s="98"/>
      <c r="BR36" s="98"/>
    </row>
    <row r="37" spans="1:70" ht="12" customHeight="1" outlineLevel="2" thickBot="1" x14ac:dyDescent="0.2">
      <c r="A37" s="98"/>
      <c r="B37" s="98"/>
      <c r="C37" s="98"/>
      <c r="D37" s="98"/>
      <c r="E37" s="98"/>
      <c r="F37" s="98"/>
      <c r="G37" s="687" t="s">
        <v>79</v>
      </c>
      <c r="H37" s="688"/>
      <c r="I37" s="688"/>
      <c r="J37" s="688"/>
      <c r="K37" s="688"/>
      <c r="L37" s="688"/>
      <c r="M37" s="688"/>
      <c r="N37" s="688"/>
      <c r="O37" s="688"/>
      <c r="P37" s="689"/>
      <c r="Q37" s="649" t="s">
        <v>232</v>
      </c>
      <c r="R37" s="594"/>
      <c r="S37" s="650">
        <f>IF(K21="","",(SUM(Z28:AC36)))</f>
        <v>12000</v>
      </c>
      <c r="T37" s="650"/>
      <c r="U37" s="650"/>
      <c r="V37" s="650"/>
      <c r="W37" s="650"/>
      <c r="X37" s="650"/>
      <c r="Y37" s="650"/>
      <c r="Z37" s="650"/>
      <c r="AA37" s="650"/>
      <c r="AB37" s="650"/>
      <c r="AC37" s="647" t="s">
        <v>5</v>
      </c>
      <c r="AD37" s="648"/>
      <c r="AE37" s="649" t="s">
        <v>193</v>
      </c>
      <c r="AF37" s="594"/>
      <c r="AG37" s="650">
        <f>IF(K21="","",(SUM(AN28:AQ36)))</f>
        <v>9600</v>
      </c>
      <c r="AH37" s="650"/>
      <c r="AI37" s="650"/>
      <c r="AJ37" s="650"/>
      <c r="AK37" s="650"/>
      <c r="AL37" s="650"/>
      <c r="AM37" s="650"/>
      <c r="AN37" s="650"/>
      <c r="AO37" s="650"/>
      <c r="AP37" s="650"/>
      <c r="AQ37" s="647" t="s">
        <v>5</v>
      </c>
      <c r="AR37" s="648"/>
      <c r="AS37" s="649" t="s">
        <v>198</v>
      </c>
      <c r="AT37" s="594"/>
      <c r="AU37" s="650" t="str">
        <f>IF(AU$12="","",(SUM(BB28:BE36)))</f>
        <v/>
      </c>
      <c r="AV37" s="650"/>
      <c r="AW37" s="650"/>
      <c r="AX37" s="650"/>
      <c r="AY37" s="650"/>
      <c r="AZ37" s="650"/>
      <c r="BA37" s="650"/>
      <c r="BB37" s="650"/>
      <c r="BC37" s="650"/>
      <c r="BD37" s="650"/>
      <c r="BE37" s="647" t="s">
        <v>5</v>
      </c>
      <c r="BF37" s="651"/>
      <c r="BG37" s="129"/>
      <c r="BH37" s="130"/>
      <c r="BI37" s="130"/>
      <c r="BJ37" s="130"/>
      <c r="BK37" s="130"/>
      <c r="BL37" s="130"/>
      <c r="BM37" s="130"/>
      <c r="BN37" s="130"/>
      <c r="BO37" s="130"/>
      <c r="BP37" s="131"/>
      <c r="BQ37" s="98"/>
      <c r="BR37" s="98"/>
    </row>
    <row r="38" spans="1:70" ht="8.25" customHeight="1" outlineLevel="2" x14ac:dyDescent="0.15">
      <c r="A38" s="98"/>
      <c r="B38" s="99"/>
      <c r="C38" s="99"/>
      <c r="D38" s="99"/>
      <c r="E38" s="99"/>
      <c r="F38" s="99"/>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1"/>
      <c r="AN38" s="51"/>
      <c r="AO38" s="51"/>
      <c r="AP38" s="51"/>
      <c r="AQ38" s="51"/>
      <c r="AR38" s="51"/>
      <c r="AS38" s="51"/>
      <c r="AT38" s="51"/>
      <c r="AU38" s="51"/>
      <c r="AV38" s="51"/>
      <c r="AW38" s="51"/>
      <c r="AX38" s="51"/>
      <c r="AY38" s="51"/>
      <c r="AZ38" s="51"/>
      <c r="BA38" s="51"/>
      <c r="BB38" s="51"/>
      <c r="BC38" s="51"/>
      <c r="BD38" s="51"/>
      <c r="BE38" s="51"/>
      <c r="BF38" s="51"/>
      <c r="BG38" s="50"/>
      <c r="BH38" s="99"/>
      <c r="BI38" s="99"/>
      <c r="BJ38" s="99"/>
      <c r="BK38" s="99"/>
      <c r="BL38" s="99"/>
      <c r="BM38" s="99"/>
      <c r="BN38" s="99"/>
      <c r="BO38" s="99"/>
      <c r="BP38" s="98"/>
      <c r="BQ38" s="98"/>
      <c r="BR38" s="98"/>
    </row>
    <row r="39" spans="1:70" ht="20.100000000000001" customHeight="1" outlineLevel="2" thickBot="1" x14ac:dyDescent="0.2">
      <c r="A39" s="98"/>
      <c r="G39" s="695" t="s">
        <v>163</v>
      </c>
      <c r="H39" s="695"/>
      <c r="I39" s="695"/>
      <c r="J39" s="695"/>
      <c r="K39" s="695"/>
      <c r="L39" s="695"/>
      <c r="M39" s="695"/>
      <c r="N39" s="26" t="s">
        <v>90</v>
      </c>
      <c r="O39" s="52"/>
      <c r="P39" s="132"/>
      <c r="Q39" s="132"/>
      <c r="R39" s="52"/>
      <c r="S39" s="53"/>
      <c r="T39" s="90"/>
      <c r="U39" s="90"/>
      <c r="V39" s="90"/>
      <c r="W39" s="90"/>
      <c r="X39" s="90"/>
      <c r="Y39" s="90"/>
      <c r="Z39" s="90"/>
      <c r="AA39" s="90"/>
      <c r="AB39" s="54"/>
      <c r="AC39" s="123"/>
      <c r="AD39" s="123"/>
      <c r="AE39" s="123"/>
      <c r="AF39" s="54"/>
      <c r="AG39" s="123"/>
      <c r="AH39" s="123"/>
      <c r="AI39" s="123"/>
      <c r="AJ39" s="123"/>
      <c r="AK39" s="123"/>
      <c r="AL39" s="123"/>
      <c r="AM39" s="55"/>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98"/>
    </row>
    <row r="40" spans="1:70" ht="15" customHeight="1" outlineLevel="2" x14ac:dyDescent="0.15">
      <c r="A40" s="98"/>
      <c r="G40" s="577" t="s">
        <v>91</v>
      </c>
      <c r="H40" s="578"/>
      <c r="I40" s="578"/>
      <c r="J40" s="578"/>
      <c r="K40" s="578"/>
      <c r="L40" s="578"/>
      <c r="M40" s="578"/>
      <c r="N40" s="578"/>
      <c r="O40" s="578"/>
      <c r="P40" s="578"/>
      <c r="Q40" s="579"/>
      <c r="R40" s="677" t="s">
        <v>92</v>
      </c>
      <c r="S40" s="677"/>
      <c r="T40" s="677"/>
      <c r="U40" s="693" t="s">
        <v>93</v>
      </c>
      <c r="V40" s="693"/>
      <c r="W40" s="693"/>
      <c r="X40" s="693"/>
      <c r="Y40" s="693"/>
      <c r="Z40" s="693"/>
      <c r="AA40" s="693"/>
      <c r="AB40" s="694"/>
      <c r="AC40" s="56"/>
      <c r="AD40" s="56"/>
      <c r="AE40" s="56"/>
      <c r="AF40" s="56"/>
      <c r="AG40" s="56"/>
      <c r="AH40" s="56"/>
      <c r="AI40" s="56"/>
      <c r="AJ40" s="56"/>
      <c r="AK40" s="56"/>
      <c r="AL40" s="56"/>
      <c r="AM40" s="56"/>
      <c r="AN40" s="56"/>
      <c r="AO40" s="56"/>
      <c r="AP40" s="56"/>
      <c r="AQ40" s="57"/>
      <c r="AR40" s="57"/>
      <c r="AS40" s="57"/>
      <c r="AT40" s="57"/>
      <c r="AU40" s="57"/>
      <c r="AV40" s="57"/>
      <c r="AW40" s="57"/>
      <c r="AX40" s="57"/>
      <c r="AY40" s="57"/>
      <c r="AZ40" s="57"/>
      <c r="BA40" s="58"/>
      <c r="BB40" s="58"/>
      <c r="BC40" s="58"/>
      <c r="BD40" s="58"/>
      <c r="BE40" s="58"/>
      <c r="BF40" s="58"/>
      <c r="BG40" s="58"/>
      <c r="BH40" s="58"/>
      <c r="BI40" s="58"/>
      <c r="BJ40" s="58"/>
      <c r="BK40" s="58"/>
      <c r="BL40" s="58"/>
      <c r="BM40" s="58"/>
      <c r="BN40" s="58"/>
      <c r="BO40" s="58"/>
      <c r="BP40" s="58"/>
      <c r="BQ40" s="123"/>
      <c r="BR40" s="98"/>
    </row>
    <row r="41" spans="1:70" ht="15" customHeight="1" outlineLevel="2" x14ac:dyDescent="0.15">
      <c r="A41" s="98"/>
      <c r="G41" s="785" t="s">
        <v>256</v>
      </c>
      <c r="H41" s="786"/>
      <c r="I41" s="786"/>
      <c r="J41" s="786"/>
      <c r="K41" s="786"/>
      <c r="L41" s="786"/>
      <c r="M41" s="786"/>
      <c r="N41" s="786"/>
      <c r="O41" s="786"/>
      <c r="P41" s="786"/>
      <c r="Q41" s="787"/>
      <c r="R41" s="788" t="s">
        <v>137</v>
      </c>
      <c r="S41" s="788"/>
      <c r="T41" s="788"/>
      <c r="U41" s="810" t="s">
        <v>138</v>
      </c>
      <c r="V41" s="811"/>
      <c r="W41" s="811"/>
      <c r="X41" s="811"/>
      <c r="Y41" s="811"/>
      <c r="Z41" s="811"/>
      <c r="AA41" s="811"/>
      <c r="AB41" s="812"/>
      <c r="AC41" s="56"/>
      <c r="AD41" s="56"/>
      <c r="AE41" s="56"/>
      <c r="AF41" s="56"/>
      <c r="AG41" s="56"/>
      <c r="AH41" s="56"/>
      <c r="AI41" s="56"/>
      <c r="AJ41" s="56"/>
      <c r="AK41" s="56"/>
      <c r="AL41" s="56"/>
      <c r="AM41" s="56"/>
      <c r="AN41" s="56"/>
      <c r="AO41" s="56"/>
      <c r="AP41" s="56"/>
      <c r="AQ41" s="57"/>
      <c r="AR41" s="57"/>
      <c r="AS41" s="57"/>
      <c r="AT41" s="57"/>
      <c r="AU41" s="57"/>
      <c r="AV41" s="57"/>
      <c r="AW41" s="57"/>
      <c r="AX41" s="57"/>
      <c r="AY41" s="57"/>
      <c r="AZ41" s="57"/>
      <c r="BA41" s="58"/>
      <c r="BB41" s="58"/>
      <c r="BC41" s="58"/>
      <c r="BD41" s="58"/>
      <c r="BE41" s="58"/>
      <c r="BF41" s="58"/>
      <c r="BG41" s="58"/>
      <c r="BH41" s="58"/>
      <c r="BI41" s="58"/>
      <c r="BJ41" s="58"/>
      <c r="BK41" s="58"/>
      <c r="BL41" s="58"/>
      <c r="BM41" s="58"/>
      <c r="BN41" s="58"/>
      <c r="BO41" s="58"/>
      <c r="BP41" s="58"/>
      <c r="BQ41" s="123"/>
      <c r="BR41" s="98"/>
    </row>
    <row r="42" spans="1:70" ht="15" customHeight="1" outlineLevel="2" x14ac:dyDescent="0.15">
      <c r="A42" s="98"/>
      <c r="G42" s="785" t="s">
        <v>257</v>
      </c>
      <c r="H42" s="786"/>
      <c r="I42" s="786"/>
      <c r="J42" s="786"/>
      <c r="K42" s="786"/>
      <c r="L42" s="786"/>
      <c r="M42" s="786"/>
      <c r="N42" s="786"/>
      <c r="O42" s="786"/>
      <c r="P42" s="786"/>
      <c r="Q42" s="787"/>
      <c r="R42" s="788" t="s">
        <v>139</v>
      </c>
      <c r="S42" s="788"/>
      <c r="T42" s="788"/>
      <c r="U42" s="810" t="s">
        <v>140</v>
      </c>
      <c r="V42" s="811"/>
      <c r="W42" s="811"/>
      <c r="X42" s="811"/>
      <c r="Y42" s="811"/>
      <c r="Z42" s="811"/>
      <c r="AA42" s="811"/>
      <c r="AB42" s="812"/>
      <c r="AC42" s="56"/>
      <c r="AD42" s="56"/>
      <c r="AE42" s="56"/>
      <c r="AF42" s="56"/>
      <c r="AG42" s="56"/>
      <c r="AH42" s="56"/>
      <c r="AI42" s="56"/>
      <c r="AJ42" s="56"/>
      <c r="AK42" s="56"/>
      <c r="AL42" s="56"/>
      <c r="AM42" s="56"/>
      <c r="AN42" s="56"/>
      <c r="AO42" s="56"/>
      <c r="AP42" s="56"/>
      <c r="AQ42" s="57"/>
      <c r="AR42" s="57"/>
      <c r="AS42" s="57"/>
      <c r="AT42" s="57"/>
      <c r="AU42" s="57"/>
      <c r="AV42" s="57"/>
      <c r="AW42" s="57"/>
      <c r="AX42" s="57"/>
      <c r="AY42" s="57"/>
      <c r="AZ42" s="57"/>
      <c r="BA42" s="58"/>
      <c r="BB42" s="58"/>
      <c r="BC42" s="58"/>
      <c r="BD42" s="58"/>
      <c r="BE42" s="58"/>
      <c r="BF42" s="58"/>
      <c r="BG42" s="58"/>
      <c r="BH42" s="58"/>
      <c r="BI42" s="58"/>
      <c r="BJ42" s="58"/>
      <c r="BK42" s="58"/>
      <c r="BL42" s="58"/>
      <c r="BM42" s="58"/>
      <c r="BN42" s="58"/>
      <c r="BO42" s="58"/>
      <c r="BP42" s="58"/>
      <c r="BQ42" s="123"/>
      <c r="BR42" s="98"/>
    </row>
    <row r="43" spans="1:70" ht="15" customHeight="1" outlineLevel="2" thickBot="1" x14ac:dyDescent="0.2">
      <c r="A43" s="98"/>
      <c r="G43" s="793" t="s">
        <v>257</v>
      </c>
      <c r="H43" s="794"/>
      <c r="I43" s="794"/>
      <c r="J43" s="794"/>
      <c r="K43" s="794"/>
      <c r="L43" s="794"/>
      <c r="M43" s="794"/>
      <c r="N43" s="794"/>
      <c r="O43" s="794"/>
      <c r="P43" s="794"/>
      <c r="Q43" s="795"/>
      <c r="R43" s="789" t="s">
        <v>141</v>
      </c>
      <c r="S43" s="789"/>
      <c r="T43" s="789"/>
      <c r="U43" s="790" t="s">
        <v>149</v>
      </c>
      <c r="V43" s="791"/>
      <c r="W43" s="791"/>
      <c r="X43" s="791"/>
      <c r="Y43" s="791"/>
      <c r="Z43" s="791"/>
      <c r="AA43" s="791"/>
      <c r="AB43" s="792"/>
      <c r="AC43" s="56"/>
      <c r="AD43" s="56"/>
      <c r="AE43" s="56"/>
      <c r="AF43" s="56"/>
      <c r="AG43" s="56"/>
      <c r="AH43" s="56"/>
      <c r="AI43" s="56"/>
      <c r="AJ43" s="56"/>
      <c r="AK43" s="56"/>
      <c r="AL43" s="56"/>
      <c r="AM43" s="56"/>
      <c r="AN43" s="56"/>
      <c r="AO43" s="56"/>
      <c r="AP43" s="56"/>
      <c r="AQ43" s="57"/>
      <c r="AR43" s="57"/>
      <c r="AS43" s="57"/>
      <c r="AT43" s="57"/>
      <c r="AU43" s="57"/>
      <c r="AV43" s="57"/>
      <c r="AW43" s="57"/>
      <c r="AX43" s="57"/>
      <c r="AY43" s="57"/>
      <c r="AZ43" s="57"/>
      <c r="BA43" s="58"/>
      <c r="BB43" s="58"/>
      <c r="BC43" s="58"/>
      <c r="BD43" s="58"/>
      <c r="BE43" s="58"/>
      <c r="BF43" s="58"/>
      <c r="BG43" s="58"/>
      <c r="BH43" s="58"/>
      <c r="BI43" s="58"/>
      <c r="BJ43" s="58"/>
      <c r="BK43" s="58"/>
      <c r="BL43" s="58"/>
      <c r="BM43" s="58"/>
      <c r="BN43" s="58"/>
      <c r="BO43" s="58"/>
      <c r="BP43" s="58"/>
      <c r="BQ43" s="123"/>
      <c r="BR43" s="98"/>
    </row>
    <row r="44" spans="1:70" ht="9.9499999999999993" customHeight="1" outlineLevel="2" thickBot="1" x14ac:dyDescent="0.2">
      <c r="A44" s="133"/>
      <c r="B44" s="102"/>
      <c r="C44" s="102"/>
      <c r="D44" s="102"/>
      <c r="E44" s="102"/>
      <c r="F44" s="102"/>
      <c r="G44" s="59"/>
      <c r="H44" s="133"/>
      <c r="I44" s="133"/>
      <c r="J44" s="133"/>
      <c r="K44" s="133"/>
      <c r="L44" s="133"/>
      <c r="M44" s="133"/>
      <c r="N44" s="133"/>
      <c r="O44" s="133"/>
      <c r="P44" s="133"/>
      <c r="Q44" s="133"/>
      <c r="R44" s="133"/>
      <c r="S44" s="102"/>
      <c r="T44" s="102"/>
      <c r="U44" s="102"/>
      <c r="V44" s="102"/>
      <c r="W44" s="102"/>
      <c r="X44" s="102"/>
      <c r="Y44" s="102"/>
      <c r="Z44" s="102"/>
      <c r="AA44" s="102"/>
      <c r="AB44" s="102"/>
      <c r="AC44" s="102"/>
      <c r="AD44" s="102"/>
      <c r="AE44" s="59"/>
      <c r="AF44" s="59"/>
      <c r="AG44" s="59"/>
      <c r="AH44" s="59"/>
      <c r="AI44" s="59"/>
      <c r="AJ44" s="59"/>
      <c r="AK44" s="59"/>
      <c r="AL44" s="59"/>
      <c r="AM44" s="102"/>
      <c r="AN44" s="102"/>
      <c r="AO44" s="102"/>
      <c r="AP44" s="102"/>
      <c r="AQ44" s="102"/>
      <c r="AR44" s="102"/>
      <c r="AS44" s="102"/>
      <c r="AT44" s="102"/>
      <c r="AU44" s="102"/>
      <c r="AV44" s="102"/>
      <c r="AW44" s="102"/>
      <c r="AX44" s="102"/>
      <c r="AY44" s="102"/>
      <c r="AZ44" s="134"/>
      <c r="BA44" s="134"/>
      <c r="BB44" s="134"/>
      <c r="BC44" s="134"/>
      <c r="BD44" s="134"/>
      <c r="BE44" s="134"/>
      <c r="BF44" s="134"/>
      <c r="BG44" s="134"/>
      <c r="BH44" s="134"/>
      <c r="BI44" s="134"/>
      <c r="BJ44" s="134"/>
      <c r="BK44" s="134"/>
      <c r="BL44" s="134"/>
      <c r="BM44" s="134"/>
      <c r="BN44" s="134"/>
      <c r="BO44" s="134"/>
      <c r="BP44" s="102"/>
      <c r="BQ44" s="102"/>
      <c r="BR44" s="98"/>
    </row>
    <row r="45" spans="1:70" ht="9.9499999999999993" customHeight="1" thickTop="1" x14ac:dyDescent="0.15">
      <c r="A45" s="97"/>
      <c r="B45" s="97"/>
      <c r="C45" s="97"/>
      <c r="D45" s="97"/>
      <c r="E45" s="97"/>
      <c r="F45" s="97"/>
      <c r="G45" s="97"/>
      <c r="H45" s="97"/>
      <c r="I45" s="97"/>
      <c r="J45" s="97"/>
      <c r="K45" s="97"/>
      <c r="L45" s="97"/>
      <c r="M45" s="97"/>
      <c r="N45" s="97"/>
      <c r="O45" s="97"/>
      <c r="P45" s="97"/>
      <c r="Q45" s="97"/>
      <c r="R45" s="97"/>
      <c r="S45" s="97"/>
      <c r="T45" s="96"/>
      <c r="U45" s="96"/>
      <c r="V45" s="96"/>
      <c r="W45" s="96"/>
      <c r="X45" s="96"/>
      <c r="Y45" s="96"/>
      <c r="Z45" s="96"/>
      <c r="AA45" s="96"/>
      <c r="AB45" s="96"/>
      <c r="AC45" s="60"/>
      <c r="AD45" s="96"/>
      <c r="AE45" s="96"/>
      <c r="AF45" s="96"/>
      <c r="AG45" s="96"/>
      <c r="AH45" s="96"/>
      <c r="AI45" s="96"/>
      <c r="AJ45" s="96"/>
      <c r="AK45" s="96"/>
      <c r="AL45" s="96"/>
      <c r="AM45" s="96"/>
      <c r="AN45" s="96"/>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8"/>
    </row>
    <row r="46" spans="1:70" ht="15" customHeight="1" outlineLevel="2" x14ac:dyDescent="0.15">
      <c r="A46" s="61"/>
      <c r="B46" s="62" t="s">
        <v>94</v>
      </c>
      <c r="C46" s="62"/>
      <c r="D46" s="62"/>
      <c r="E46" s="62"/>
      <c r="F46" s="62"/>
      <c r="G46" s="62"/>
      <c r="H46" s="62"/>
      <c r="I46" s="62"/>
      <c r="J46" s="62"/>
      <c r="K46" s="62"/>
      <c r="L46" s="62"/>
      <c r="M46" s="62"/>
      <c r="N46" s="62"/>
      <c r="O46" s="62"/>
      <c r="P46" s="62"/>
      <c r="Q46" s="62"/>
      <c r="R46" s="62"/>
      <c r="S46" s="63"/>
      <c r="T46" s="697" t="s">
        <v>95</v>
      </c>
      <c r="U46" s="697"/>
      <c r="V46" s="697"/>
      <c r="W46" s="697"/>
      <c r="X46" s="697"/>
      <c r="Y46" s="697"/>
      <c r="Z46" s="697"/>
      <c r="AA46" s="697"/>
      <c r="AB46" s="697"/>
      <c r="AC46" s="697"/>
      <c r="AD46" s="697"/>
      <c r="AE46" s="697"/>
      <c r="AF46" s="697"/>
      <c r="AG46" s="697"/>
      <c r="AH46" s="697"/>
      <c r="AI46" s="697"/>
      <c r="AJ46" s="697"/>
      <c r="AK46" s="697"/>
      <c r="AL46" s="697"/>
      <c r="AM46" s="697"/>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98"/>
      <c r="BO46" s="98"/>
      <c r="BP46" s="98"/>
      <c r="BQ46" s="98"/>
      <c r="BR46" s="98"/>
    </row>
    <row r="47" spans="1:70" s="135" customFormat="1" ht="15" customHeight="1" outlineLevel="2" x14ac:dyDescent="0.15">
      <c r="A47" s="98"/>
      <c r="B47" s="99"/>
      <c r="C47" s="99"/>
      <c r="D47" s="99"/>
      <c r="E47" s="706" t="s">
        <v>96</v>
      </c>
      <c r="F47" s="707"/>
      <c r="G47" s="707"/>
      <c r="H47" s="708"/>
      <c r="I47" s="522" t="s">
        <v>97</v>
      </c>
      <c r="J47" s="523"/>
      <c r="K47" s="523"/>
      <c r="L47" s="523"/>
      <c r="M47" s="523"/>
      <c r="N47" s="523"/>
      <c r="O47" s="523"/>
      <c r="P47" s="525"/>
      <c r="Q47" s="522" t="s">
        <v>164</v>
      </c>
      <c r="R47" s="523"/>
      <c r="S47" s="523"/>
      <c r="T47" s="523"/>
      <c r="U47" s="523"/>
      <c r="V47" s="523"/>
      <c r="W47" s="701">
        <f>IF(K21="","",ROUNDDOWN(S25/S17,2))</f>
        <v>17061.400000000001</v>
      </c>
      <c r="X47" s="701"/>
      <c r="Y47" s="701"/>
      <c r="Z47" s="701"/>
      <c r="AA47" s="701"/>
      <c r="AB47" s="701"/>
      <c r="AC47" s="523" t="s">
        <v>5</v>
      </c>
      <c r="AD47" s="525"/>
      <c r="AE47" s="522" t="s">
        <v>165</v>
      </c>
      <c r="AF47" s="523"/>
      <c r="AG47" s="523"/>
      <c r="AH47" s="523"/>
      <c r="AI47" s="523"/>
      <c r="AJ47" s="523"/>
      <c r="AK47" s="701">
        <f>IF(K21="","",ROUNDDOWN(AG25/AG17,2))</f>
        <v>13649.2</v>
      </c>
      <c r="AL47" s="701"/>
      <c r="AM47" s="701"/>
      <c r="AN47" s="701"/>
      <c r="AO47" s="701"/>
      <c r="AP47" s="701"/>
      <c r="AQ47" s="523" t="s">
        <v>5</v>
      </c>
      <c r="AR47" s="525"/>
      <c r="AS47" s="522" t="s">
        <v>166</v>
      </c>
      <c r="AT47" s="523"/>
      <c r="AU47" s="523"/>
      <c r="AV47" s="523"/>
      <c r="AW47" s="523"/>
      <c r="AX47" s="523"/>
      <c r="AY47" s="676" t="str">
        <f>IF(AU$12="","",ROUNDDOWN(AU25/AU17,2))</f>
        <v/>
      </c>
      <c r="AZ47" s="676"/>
      <c r="BA47" s="676"/>
      <c r="BB47" s="676"/>
      <c r="BC47" s="676"/>
      <c r="BD47" s="676"/>
      <c r="BE47" s="676"/>
      <c r="BF47" s="523" t="s">
        <v>5</v>
      </c>
      <c r="BG47" s="525"/>
      <c r="BH47" s="100"/>
      <c r="BI47" s="100"/>
      <c r="BJ47" s="100"/>
      <c r="BK47" s="100"/>
      <c r="BL47" s="100"/>
      <c r="BM47" s="100"/>
      <c r="BN47" s="94"/>
      <c r="BO47" s="94"/>
      <c r="BP47" s="94"/>
      <c r="BQ47" s="94"/>
      <c r="BR47" s="94"/>
    </row>
    <row r="48" spans="1:70" s="135" customFormat="1" ht="15" customHeight="1" outlineLevel="2" x14ac:dyDescent="0.15">
      <c r="A48" s="94"/>
      <c r="B48" s="100"/>
      <c r="C48" s="100"/>
      <c r="D48" s="100"/>
      <c r="E48" s="709"/>
      <c r="F48" s="710"/>
      <c r="G48" s="710"/>
      <c r="H48" s="711"/>
      <c r="I48" s="522" t="s">
        <v>98</v>
      </c>
      <c r="J48" s="523"/>
      <c r="K48" s="523"/>
      <c r="L48" s="523"/>
      <c r="M48" s="523"/>
      <c r="N48" s="523"/>
      <c r="O48" s="523"/>
      <c r="P48" s="525"/>
      <c r="Q48" s="522" t="s">
        <v>167</v>
      </c>
      <c r="R48" s="523"/>
      <c r="S48" s="523"/>
      <c r="T48" s="523"/>
      <c r="U48" s="523"/>
      <c r="V48" s="523"/>
      <c r="W48" s="701">
        <f>IF(K21="","",ROUNDDOWN(S37/22,2))</f>
        <v>545.45000000000005</v>
      </c>
      <c r="X48" s="701"/>
      <c r="Y48" s="701"/>
      <c r="Z48" s="701"/>
      <c r="AA48" s="701"/>
      <c r="AB48" s="701"/>
      <c r="AC48" s="523" t="s">
        <v>5</v>
      </c>
      <c r="AD48" s="525"/>
      <c r="AE48" s="522" t="s">
        <v>168</v>
      </c>
      <c r="AF48" s="523"/>
      <c r="AG48" s="523"/>
      <c r="AH48" s="523"/>
      <c r="AI48" s="523"/>
      <c r="AJ48" s="523"/>
      <c r="AK48" s="701">
        <f>IF(K21="","",ROUNDDOWN(AG37/22,2))</f>
        <v>436.36</v>
      </c>
      <c r="AL48" s="701"/>
      <c r="AM48" s="701"/>
      <c r="AN48" s="701"/>
      <c r="AO48" s="701"/>
      <c r="AP48" s="701"/>
      <c r="AQ48" s="523" t="s">
        <v>5</v>
      </c>
      <c r="AR48" s="525"/>
      <c r="AS48" s="522" t="s">
        <v>169</v>
      </c>
      <c r="AT48" s="523"/>
      <c r="AU48" s="523"/>
      <c r="AV48" s="523"/>
      <c r="AW48" s="523"/>
      <c r="AX48" s="523"/>
      <c r="AY48" s="676" t="str">
        <f>IF(AU$12="","",ROUNDDOWN(AU37/22,2))</f>
        <v/>
      </c>
      <c r="AZ48" s="676"/>
      <c r="BA48" s="676"/>
      <c r="BB48" s="676"/>
      <c r="BC48" s="676"/>
      <c r="BD48" s="676"/>
      <c r="BE48" s="676"/>
      <c r="BF48" s="523" t="s">
        <v>5</v>
      </c>
      <c r="BG48" s="525"/>
      <c r="BH48" s="100"/>
      <c r="BI48" s="100"/>
      <c r="BJ48" s="100"/>
      <c r="BK48" s="100"/>
      <c r="BL48" s="100"/>
      <c r="BM48" s="100"/>
      <c r="BN48" s="94"/>
      <c r="BO48" s="94"/>
      <c r="BP48" s="94"/>
      <c r="BQ48" s="94"/>
      <c r="BR48" s="94"/>
    </row>
    <row r="49" spans="1:81" s="135" customFormat="1" ht="15" customHeight="1" outlineLevel="1" x14ac:dyDescent="0.15">
      <c r="A49" s="94"/>
      <c r="B49" s="100"/>
      <c r="C49" s="100"/>
      <c r="D49" s="100"/>
      <c r="E49" s="712"/>
      <c r="F49" s="713"/>
      <c r="G49" s="713"/>
      <c r="H49" s="714"/>
      <c r="I49" s="522" t="s">
        <v>99</v>
      </c>
      <c r="J49" s="523"/>
      <c r="K49" s="523"/>
      <c r="L49" s="523"/>
      <c r="M49" s="523"/>
      <c r="N49" s="523"/>
      <c r="O49" s="523"/>
      <c r="P49" s="525"/>
      <c r="Q49" s="522" t="s">
        <v>170</v>
      </c>
      <c r="R49" s="523"/>
      <c r="S49" s="523"/>
      <c r="T49" s="523"/>
      <c r="U49" s="523"/>
      <c r="V49" s="523"/>
      <c r="W49" s="696">
        <f>IF(K21="","",ROUNDDOWN(W47+W48,0))</f>
        <v>17606</v>
      </c>
      <c r="X49" s="696"/>
      <c r="Y49" s="696"/>
      <c r="Z49" s="696"/>
      <c r="AA49" s="696"/>
      <c r="AB49" s="696"/>
      <c r="AC49" s="523" t="s">
        <v>5</v>
      </c>
      <c r="AD49" s="525"/>
      <c r="AE49" s="522" t="s">
        <v>171</v>
      </c>
      <c r="AF49" s="523"/>
      <c r="AG49" s="523"/>
      <c r="AH49" s="523"/>
      <c r="AI49" s="523"/>
      <c r="AJ49" s="523"/>
      <c r="AK49" s="696">
        <f>IF(K21="","",ROUNDDOWN(AK47+AK48,0))</f>
        <v>14085</v>
      </c>
      <c r="AL49" s="696"/>
      <c r="AM49" s="696"/>
      <c r="AN49" s="696"/>
      <c r="AO49" s="696"/>
      <c r="AP49" s="696"/>
      <c r="AQ49" s="523" t="s">
        <v>5</v>
      </c>
      <c r="AR49" s="525"/>
      <c r="AS49" s="522" t="s">
        <v>172</v>
      </c>
      <c r="AT49" s="523"/>
      <c r="AU49" s="523"/>
      <c r="AV49" s="523"/>
      <c r="AW49" s="523"/>
      <c r="AX49" s="523"/>
      <c r="AY49" s="796" t="str">
        <f>IF(AU$12="","",ROUNDDOWN(AY47+AY48,0))</f>
        <v/>
      </c>
      <c r="AZ49" s="796"/>
      <c r="BA49" s="796"/>
      <c r="BB49" s="796"/>
      <c r="BC49" s="796"/>
      <c r="BD49" s="796"/>
      <c r="BE49" s="796"/>
      <c r="BF49" s="523" t="s">
        <v>5</v>
      </c>
      <c r="BG49" s="525"/>
      <c r="BH49" s="100"/>
      <c r="BI49" s="100"/>
      <c r="BJ49" s="100"/>
      <c r="BK49" s="100"/>
      <c r="BL49" s="100"/>
      <c r="BM49" s="100"/>
      <c r="BN49" s="94"/>
      <c r="BO49" s="94"/>
      <c r="BP49" s="94"/>
      <c r="BQ49" s="94"/>
      <c r="BR49" s="94"/>
    </row>
    <row r="50" spans="1:81" s="65" customFormat="1" ht="15" customHeight="1" outlineLevel="1" x14ac:dyDescent="0.15">
      <c r="A50" s="61"/>
      <c r="B50" s="50"/>
      <c r="C50" s="50"/>
      <c r="D50" s="64" t="s">
        <v>100</v>
      </c>
      <c r="E50" s="50"/>
      <c r="F50" s="50"/>
      <c r="G50" s="691" t="s">
        <v>101</v>
      </c>
      <c r="H50" s="691"/>
      <c r="I50" s="736" t="s">
        <v>102</v>
      </c>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6"/>
      <c r="AG50" s="736"/>
      <c r="AH50" s="736"/>
      <c r="AI50" s="736"/>
      <c r="AJ50" s="736"/>
      <c r="AK50" s="736"/>
      <c r="AL50" s="736"/>
      <c r="AM50" s="736"/>
      <c r="AN50" s="736"/>
      <c r="AO50" s="736"/>
      <c r="AP50" s="736"/>
      <c r="AQ50" s="736"/>
      <c r="AR50" s="736"/>
      <c r="AS50" s="736"/>
      <c r="AT50" s="736"/>
      <c r="AU50" s="736"/>
      <c r="AV50" s="736"/>
      <c r="AW50" s="736"/>
      <c r="AX50" s="736"/>
      <c r="AY50" s="736"/>
      <c r="AZ50" s="736"/>
      <c r="BA50" s="736"/>
      <c r="BB50" s="736"/>
      <c r="BC50" s="50"/>
      <c r="BD50" s="50"/>
      <c r="BE50" s="50"/>
      <c r="BF50" s="50"/>
      <c r="BG50" s="50"/>
      <c r="BH50" s="50"/>
      <c r="BI50" s="50"/>
      <c r="BJ50" s="50"/>
      <c r="BK50" s="50"/>
      <c r="BL50" s="50"/>
      <c r="BM50" s="50"/>
      <c r="BN50" s="61"/>
      <c r="BO50" s="61"/>
      <c r="BP50" s="61"/>
      <c r="BQ50" s="61"/>
      <c r="BR50" s="61"/>
    </row>
    <row r="51" spans="1:81" s="65" customFormat="1" ht="15" customHeight="1" x14ac:dyDescent="0.15">
      <c r="A51" s="61"/>
      <c r="B51" s="50"/>
      <c r="C51" s="531" t="s">
        <v>103</v>
      </c>
      <c r="D51" s="531"/>
      <c r="E51" s="66">
        <f>ROUNDDOWN(D23/264,0)</f>
        <v>0</v>
      </c>
      <c r="F51" s="50"/>
      <c r="G51" s="735"/>
      <c r="H51" s="735"/>
      <c r="I51" s="737"/>
      <c r="J51" s="737"/>
      <c r="K51" s="737"/>
      <c r="L51" s="737"/>
      <c r="M51" s="737"/>
      <c r="N51" s="737"/>
      <c r="O51" s="737"/>
      <c r="P51" s="737"/>
      <c r="Q51" s="737"/>
      <c r="R51" s="737"/>
      <c r="S51" s="737"/>
      <c r="T51" s="737"/>
      <c r="U51" s="737"/>
      <c r="V51" s="737"/>
      <c r="W51" s="737"/>
      <c r="X51" s="737"/>
      <c r="Y51" s="737"/>
      <c r="Z51" s="737"/>
      <c r="AA51" s="737"/>
      <c r="AB51" s="737"/>
      <c r="AC51" s="737"/>
      <c r="AD51" s="737"/>
      <c r="AE51" s="737"/>
      <c r="AF51" s="737"/>
      <c r="AG51" s="737"/>
      <c r="AH51" s="737"/>
      <c r="AI51" s="737"/>
      <c r="AJ51" s="737"/>
      <c r="AK51" s="737"/>
      <c r="AL51" s="737"/>
      <c r="AM51" s="737"/>
      <c r="AN51" s="737"/>
      <c r="AO51" s="737"/>
      <c r="AP51" s="737"/>
      <c r="AQ51" s="737"/>
      <c r="AR51" s="737"/>
      <c r="AS51" s="737"/>
      <c r="AT51" s="737"/>
      <c r="AU51" s="737"/>
      <c r="AV51" s="737"/>
      <c r="AW51" s="737"/>
      <c r="AX51" s="737"/>
      <c r="AY51" s="737"/>
      <c r="AZ51" s="737"/>
      <c r="BA51" s="737"/>
      <c r="BB51" s="737"/>
      <c r="BC51" s="50"/>
      <c r="BD51" s="50"/>
      <c r="BE51" s="50"/>
      <c r="BF51" s="50"/>
      <c r="BG51" s="50"/>
      <c r="BH51" s="50"/>
      <c r="BI51" s="50"/>
      <c r="BJ51" s="50"/>
      <c r="BK51" s="50"/>
      <c r="BL51" s="50"/>
      <c r="BM51" s="50"/>
      <c r="BN51" s="61"/>
      <c r="BO51" s="61"/>
      <c r="BP51" s="61"/>
      <c r="BQ51" s="61"/>
      <c r="BR51" s="61"/>
    </row>
    <row r="52" spans="1:81" s="65" customFormat="1" ht="15" customHeight="1" x14ac:dyDescent="0.15">
      <c r="A52" s="61"/>
      <c r="B52" s="50"/>
      <c r="C52" s="741" t="s">
        <v>104</v>
      </c>
      <c r="D52" s="741"/>
      <c r="E52" s="67" t="s">
        <v>105</v>
      </c>
      <c r="F52" s="50"/>
      <c r="G52" s="50" t="s">
        <v>106</v>
      </c>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61"/>
      <c r="BO52" s="61"/>
      <c r="BP52" s="61"/>
      <c r="BQ52" s="61"/>
      <c r="BR52" s="61"/>
    </row>
    <row r="53" spans="1:81" s="65" customFormat="1" ht="15" customHeight="1" x14ac:dyDescent="0.15">
      <c r="A53" s="68"/>
      <c r="B53" s="69" t="s">
        <v>49</v>
      </c>
      <c r="C53" s="532" t="str">
        <f>IF($D$18="","",IF($Z$51&gt;$E$46,S17,0))</f>
        <v/>
      </c>
      <c r="D53" s="532"/>
      <c r="E53" s="70" t="str">
        <f>IF($D$18="","",IF($Z$51&gt;$E$46,$E$46*S17,0))</f>
        <v/>
      </c>
      <c r="F53" s="50"/>
      <c r="G53" s="50"/>
      <c r="H53" s="50" t="s">
        <v>107</v>
      </c>
      <c r="I53" s="50"/>
      <c r="J53" s="50"/>
      <c r="K53" s="50"/>
      <c r="L53" s="50"/>
      <c r="M53" s="50"/>
      <c r="N53" s="50"/>
      <c r="O53" s="50"/>
      <c r="P53" s="50"/>
      <c r="Q53" s="50"/>
      <c r="R53" s="50"/>
      <c r="S53" s="50"/>
      <c r="T53" s="50"/>
      <c r="U53" s="50"/>
      <c r="V53" s="50"/>
      <c r="W53" s="50"/>
      <c r="X53" s="50"/>
      <c r="Y53" s="50"/>
      <c r="Z53" s="50" t="s">
        <v>108</v>
      </c>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61"/>
      <c r="BO53" s="61"/>
      <c r="BP53" s="61"/>
      <c r="BQ53" s="61"/>
      <c r="BR53" s="61"/>
    </row>
    <row r="54" spans="1:81" ht="15" customHeight="1" thickBot="1" x14ac:dyDescent="0.2">
      <c r="A54" s="68"/>
      <c r="B54" s="69" t="s">
        <v>50</v>
      </c>
      <c r="C54" s="532" t="str">
        <f>IF($D$18="","",IF($Z$51&gt;$E$46,AG17,0))</f>
        <v/>
      </c>
      <c r="D54" s="532"/>
      <c r="E54" s="70" t="str">
        <f>IF($D$18="","",IF($Z$51&gt;$E$46,$E$46*AG17,0))</f>
        <v/>
      </c>
      <c r="F54" s="99"/>
      <c r="G54" s="50"/>
      <c r="H54" s="22" t="s">
        <v>208</v>
      </c>
      <c r="I54" s="738">
        <f>IF(+D16="","",D16)</f>
        <v>380000</v>
      </c>
      <c r="J54" s="738"/>
      <c r="K54" s="738"/>
      <c r="L54" s="738"/>
      <c r="M54" s="738"/>
      <c r="N54" s="57" t="s">
        <v>109</v>
      </c>
      <c r="O54" s="101"/>
      <c r="P54" s="739" t="s">
        <v>174</v>
      </c>
      <c r="Q54" s="739"/>
      <c r="R54" s="739"/>
      <c r="S54" s="739"/>
      <c r="T54" s="739"/>
      <c r="U54" s="739"/>
      <c r="V54" s="739"/>
      <c r="W54" s="739"/>
      <c r="X54" s="739"/>
      <c r="Y54" s="57" t="s">
        <v>175</v>
      </c>
      <c r="Z54" s="740">
        <f>IF($I$54="","",ROUND(I54/22,-1))</f>
        <v>17270</v>
      </c>
      <c r="AA54" s="740"/>
      <c r="AB54" s="740"/>
      <c r="AC54" s="740"/>
      <c r="AD54" s="740"/>
      <c r="AE54" s="740"/>
      <c r="AF54" s="57" t="s">
        <v>109</v>
      </c>
      <c r="AG54" s="57"/>
      <c r="AH54" s="57" t="s">
        <v>110</v>
      </c>
      <c r="AI54" s="57"/>
      <c r="AJ54" s="57"/>
      <c r="AK54" s="101"/>
      <c r="AL54" s="101"/>
      <c r="AM54" s="101"/>
      <c r="AN54" s="57"/>
      <c r="AO54" s="57"/>
      <c r="AP54" s="57"/>
      <c r="AQ54" s="50"/>
      <c r="AR54" s="50"/>
      <c r="AS54" s="50"/>
      <c r="AT54" s="50"/>
      <c r="AU54" s="50"/>
      <c r="AV54" s="50"/>
      <c r="AW54" s="50"/>
      <c r="AX54" s="50"/>
      <c r="AY54" s="50"/>
      <c r="AZ54" s="50"/>
      <c r="BA54" s="50"/>
      <c r="BB54" s="50"/>
      <c r="BC54" s="50"/>
      <c r="BD54" s="50"/>
      <c r="BE54" s="98"/>
      <c r="BF54" s="98"/>
      <c r="BG54" s="98"/>
      <c r="BH54" s="98"/>
      <c r="BI54" s="98"/>
      <c r="BJ54" s="98"/>
      <c r="BK54" s="98"/>
      <c r="BL54" s="98"/>
      <c r="BM54" s="98"/>
      <c r="BN54" s="98"/>
      <c r="BO54" s="98"/>
      <c r="BP54" s="98"/>
      <c r="BQ54" s="98"/>
      <c r="BR54" s="98"/>
      <c r="CB54" s="99"/>
    </row>
    <row r="55" spans="1:81" s="135" customFormat="1" ht="15" customHeight="1" thickTop="1" x14ac:dyDescent="0.15">
      <c r="A55" s="68"/>
      <c r="B55" s="69" t="s">
        <v>51</v>
      </c>
      <c r="C55" s="532" t="str">
        <f>IF($D$18="","",IF($Z$51&gt;$E$46,AU17,0))</f>
        <v/>
      </c>
      <c r="D55" s="532"/>
      <c r="E55" s="70" t="str">
        <f>IF($D$18="","",IF($Z$51&gt;$E$46,$E$46*AU17,0))</f>
        <v/>
      </c>
      <c r="F55" s="99"/>
      <c r="G55" s="50"/>
      <c r="H55" s="50" t="s">
        <v>111</v>
      </c>
      <c r="I55" s="50"/>
      <c r="J55" s="50"/>
      <c r="K55" s="50"/>
      <c r="L55" s="50"/>
      <c r="M55" s="50"/>
      <c r="N55" s="50"/>
      <c r="O55" s="50"/>
      <c r="P55" s="50"/>
      <c r="Q55" s="50" t="s">
        <v>112</v>
      </c>
      <c r="R55" s="50"/>
      <c r="S55" s="50"/>
      <c r="T55" s="50"/>
      <c r="U55" s="50"/>
      <c r="V55" s="50"/>
      <c r="W55" s="50"/>
      <c r="X55" s="50"/>
      <c r="Y55" s="50"/>
      <c r="Z55" s="99"/>
      <c r="AA55" s="50" t="s">
        <v>113</v>
      </c>
      <c r="AB55" s="50"/>
      <c r="AC55" s="50"/>
      <c r="AD55" s="50"/>
      <c r="AE55" s="50"/>
      <c r="AF55" s="50"/>
      <c r="AG55" s="50"/>
      <c r="AH55" s="50"/>
      <c r="AI55" s="99"/>
      <c r="AJ55" s="99"/>
      <c r="AK55" s="99"/>
      <c r="AL55" s="99"/>
      <c r="AM55" s="99"/>
      <c r="AN55" s="99"/>
      <c r="AO55" s="99"/>
      <c r="AP55" s="99"/>
      <c r="AQ55" s="99"/>
      <c r="AR55" s="99"/>
      <c r="AS55" s="99"/>
      <c r="AT55" s="99"/>
      <c r="AU55" s="99"/>
      <c r="AV55" s="99"/>
      <c r="AW55" s="99"/>
      <c r="AX55" s="99"/>
      <c r="AY55" s="99"/>
      <c r="AZ55" s="50"/>
      <c r="BA55" s="50"/>
      <c r="BB55" s="50"/>
      <c r="BC55" s="50"/>
      <c r="BD55" s="50"/>
      <c r="BE55" s="71" t="s">
        <v>176</v>
      </c>
      <c r="BF55" s="72" t="s">
        <v>114</v>
      </c>
      <c r="BG55" s="72"/>
      <c r="BH55" s="72"/>
      <c r="BI55" s="72"/>
      <c r="BJ55" s="72"/>
      <c r="BK55" s="72"/>
      <c r="BL55" s="73"/>
      <c r="BM55" s="94"/>
      <c r="BN55" s="94"/>
      <c r="BO55" s="94"/>
      <c r="BP55" s="94"/>
      <c r="BQ55" s="94"/>
      <c r="BR55" s="94"/>
      <c r="CB55" s="100"/>
    </row>
    <row r="56" spans="1:81" s="135" customFormat="1" ht="15" customHeight="1" x14ac:dyDescent="0.15">
      <c r="A56" s="94"/>
      <c r="B56" s="100"/>
      <c r="C56" s="100"/>
      <c r="D56" s="100"/>
      <c r="E56" s="100"/>
      <c r="F56" s="100"/>
      <c r="G56" s="50"/>
      <c r="H56" s="57" t="s">
        <v>177</v>
      </c>
      <c r="I56" s="530">
        <f>+Z54</f>
        <v>17270</v>
      </c>
      <c r="J56" s="530"/>
      <c r="K56" s="530"/>
      <c r="L56" s="530"/>
      <c r="M56" s="530"/>
      <c r="N56" s="57" t="s">
        <v>178</v>
      </c>
      <c r="O56" s="722" t="s">
        <v>179</v>
      </c>
      <c r="P56" s="722"/>
      <c r="Q56" s="524" t="s">
        <v>180</v>
      </c>
      <c r="R56" s="524"/>
      <c r="S56" s="524" t="s">
        <v>181</v>
      </c>
      <c r="T56" s="524"/>
      <c r="U56" s="524"/>
      <c r="V56" s="524"/>
      <c r="W56" s="524"/>
      <c r="X56" s="101" t="s">
        <v>182</v>
      </c>
      <c r="Y56" s="101"/>
      <c r="Z56" s="742">
        <f>IF($I$56="","",ROUND(I56*2/3,0))</f>
        <v>11513</v>
      </c>
      <c r="AA56" s="742"/>
      <c r="AB56" s="742"/>
      <c r="AC56" s="742"/>
      <c r="AD56" s="742"/>
      <c r="AE56" s="742"/>
      <c r="AF56" s="57" t="s">
        <v>5</v>
      </c>
      <c r="AG56" s="57" t="s">
        <v>115</v>
      </c>
      <c r="AH56" s="57"/>
      <c r="AI56" s="57"/>
      <c r="AJ56" s="57"/>
      <c r="AK56" s="57"/>
      <c r="AL56" s="57"/>
      <c r="AM56" s="101"/>
      <c r="AN56" s="57"/>
      <c r="AO56" s="50"/>
      <c r="AP56" s="22"/>
      <c r="AQ56" s="50"/>
      <c r="AR56" s="22" t="s">
        <v>183</v>
      </c>
      <c r="AS56" s="50"/>
      <c r="AT56" s="50"/>
      <c r="AU56" s="50"/>
      <c r="AV56" s="50"/>
      <c r="AW56" s="50"/>
      <c r="AX56" s="50"/>
      <c r="AY56" s="50"/>
      <c r="AZ56" s="50"/>
      <c r="BA56" s="50"/>
      <c r="BB56" s="50"/>
      <c r="BC56" s="50"/>
      <c r="BD56" s="50"/>
      <c r="BE56" s="715" t="s">
        <v>116</v>
      </c>
      <c r="BF56" s="716"/>
      <c r="BG56" s="716"/>
      <c r="BH56" s="716"/>
      <c r="BI56" s="716"/>
      <c r="BJ56" s="716"/>
      <c r="BK56" s="716"/>
      <c r="BL56" s="717"/>
      <c r="BM56" s="94"/>
      <c r="BN56" s="94"/>
      <c r="BO56" s="94"/>
      <c r="BP56" s="94"/>
      <c r="BQ56" s="94"/>
      <c r="BR56" s="94"/>
      <c r="CB56" s="100"/>
    </row>
    <row r="57" spans="1:81" s="135" customFormat="1" ht="15" customHeight="1" x14ac:dyDescent="0.15">
      <c r="A57" s="94"/>
      <c r="B57" s="100"/>
      <c r="C57" s="727"/>
      <c r="D57" s="727"/>
      <c r="E57" s="727"/>
      <c r="F57" s="99"/>
      <c r="G57" s="50" t="s">
        <v>117</v>
      </c>
      <c r="H57" s="50"/>
      <c r="I57" s="50"/>
      <c r="J57" s="50"/>
      <c r="K57" s="50"/>
      <c r="L57" s="50"/>
      <c r="M57" s="50"/>
      <c r="N57" s="50"/>
      <c r="O57" s="50"/>
      <c r="P57" s="50"/>
      <c r="Q57" s="50"/>
      <c r="R57" s="50"/>
      <c r="S57" s="50"/>
      <c r="T57" s="50"/>
      <c r="U57" s="50" t="s">
        <v>118</v>
      </c>
      <c r="V57" s="50"/>
      <c r="W57" s="50"/>
      <c r="X57" s="50"/>
      <c r="Y57" s="50"/>
      <c r="Z57" s="50"/>
      <c r="AA57" s="50"/>
      <c r="AB57" s="50"/>
      <c r="AC57" s="50"/>
      <c r="AD57" s="50"/>
      <c r="AE57" s="50"/>
      <c r="AF57" s="50"/>
      <c r="AG57" s="50"/>
      <c r="AH57" s="50"/>
      <c r="AI57" s="50"/>
      <c r="AJ57" s="50"/>
      <c r="AK57" s="50"/>
      <c r="AL57" s="50"/>
      <c r="AM57" s="50"/>
      <c r="AN57" s="50" t="s">
        <v>119</v>
      </c>
      <c r="AO57" s="50"/>
      <c r="AP57" s="50"/>
      <c r="AQ57" s="50"/>
      <c r="AR57" s="50"/>
      <c r="AS57" s="50"/>
      <c r="AT57" s="50"/>
      <c r="AU57" s="50"/>
      <c r="AV57" s="99"/>
      <c r="AW57" s="50"/>
      <c r="AX57" s="50"/>
      <c r="AY57" s="50"/>
      <c r="AZ57" s="50"/>
      <c r="BA57" s="50"/>
      <c r="BB57" s="50"/>
      <c r="BC57" s="50"/>
      <c r="BD57" s="50"/>
      <c r="BE57" s="715"/>
      <c r="BF57" s="716"/>
      <c r="BG57" s="716"/>
      <c r="BH57" s="716"/>
      <c r="BI57" s="716"/>
      <c r="BJ57" s="716"/>
      <c r="BK57" s="716"/>
      <c r="BL57" s="717"/>
      <c r="BM57" s="94"/>
      <c r="BN57" s="94"/>
      <c r="BO57" s="94"/>
      <c r="BP57" s="94"/>
      <c r="BQ57" s="94"/>
      <c r="BR57" s="94"/>
    </row>
    <row r="58" spans="1:81" s="65" customFormat="1" ht="15" customHeight="1" x14ac:dyDescent="0.15">
      <c r="A58" s="61"/>
      <c r="B58" s="50"/>
      <c r="C58" s="533"/>
      <c r="D58" s="533"/>
      <c r="E58" s="153"/>
      <c r="F58" s="50"/>
      <c r="G58" s="50"/>
      <c r="H58" s="527" t="s">
        <v>184</v>
      </c>
      <c r="I58" s="527"/>
      <c r="J58" s="528">
        <f>+W49</f>
        <v>17606</v>
      </c>
      <c r="K58" s="528"/>
      <c r="L58" s="528"/>
      <c r="M58" s="528"/>
      <c r="N58" s="528"/>
      <c r="O58" s="527" t="s">
        <v>120</v>
      </c>
      <c r="P58" s="527"/>
      <c r="Q58" s="721" t="s">
        <v>185</v>
      </c>
      <c r="R58" s="721"/>
      <c r="S58" s="50" t="s">
        <v>186</v>
      </c>
      <c r="T58" s="50"/>
      <c r="U58" s="50"/>
      <c r="V58" s="50" t="s">
        <v>187</v>
      </c>
      <c r="W58" s="50"/>
      <c r="X58" s="50" t="s">
        <v>186</v>
      </c>
      <c r="Y58" s="50"/>
      <c r="Z58" s="721" t="s">
        <v>121</v>
      </c>
      <c r="AA58" s="721"/>
      <c r="AB58" s="721"/>
      <c r="AC58" s="721"/>
      <c r="AD58" s="782">
        <f>IF(J58="","",IF(Z56&gt;J58,S17,0))</f>
        <v>0</v>
      </c>
      <c r="AE58" s="782"/>
      <c r="AF58" s="782"/>
      <c r="AG58" s="50" t="s">
        <v>122</v>
      </c>
      <c r="AH58" s="50"/>
      <c r="AI58" s="50" t="s">
        <v>188</v>
      </c>
      <c r="AJ58" s="50"/>
      <c r="AK58" s="50"/>
      <c r="AL58" s="50" t="s">
        <v>189</v>
      </c>
      <c r="AM58" s="50"/>
      <c r="AN58" s="50"/>
      <c r="AO58" s="50" t="s">
        <v>190</v>
      </c>
      <c r="AP58" s="50"/>
      <c r="AQ58" s="50" t="s">
        <v>191</v>
      </c>
      <c r="AR58" s="50"/>
      <c r="AS58" s="50" t="s">
        <v>189</v>
      </c>
      <c r="AT58" s="26"/>
      <c r="AU58" s="26" t="s">
        <v>192</v>
      </c>
      <c r="AV58" s="26"/>
      <c r="AW58" s="718">
        <f>IF(J58="","",J58*AD58)</f>
        <v>0</v>
      </c>
      <c r="AX58" s="718"/>
      <c r="AY58" s="718"/>
      <c r="AZ58" s="718"/>
      <c r="BA58" s="718"/>
      <c r="BB58" s="718"/>
      <c r="BC58" s="26" t="s">
        <v>5</v>
      </c>
      <c r="BD58" s="26"/>
      <c r="BE58" s="74"/>
      <c r="BF58" s="26"/>
      <c r="BG58" s="719">
        <f>IF(J58="","",IF(J58&gt;=E51,IF(S17=0,IF(AW58&gt;=E58,E58,AW58),AW58),E53))</f>
        <v>0</v>
      </c>
      <c r="BH58" s="719"/>
      <c r="BI58" s="719"/>
      <c r="BJ58" s="719"/>
      <c r="BK58" s="719"/>
      <c r="BL58" s="75" t="s">
        <v>5</v>
      </c>
      <c r="BM58" s="50"/>
      <c r="BN58" s="61"/>
      <c r="BO58" s="61"/>
      <c r="BP58" s="61"/>
      <c r="BQ58" s="61"/>
      <c r="BR58" s="61"/>
    </row>
    <row r="59" spans="1:81" s="65" customFormat="1" ht="15" customHeight="1" x14ac:dyDescent="0.15">
      <c r="A59" s="61"/>
      <c r="B59" s="50"/>
      <c r="C59" s="533"/>
      <c r="D59" s="533"/>
      <c r="E59" s="153"/>
      <c r="F59" s="50"/>
      <c r="G59" s="50"/>
      <c r="H59" s="527" t="s">
        <v>194</v>
      </c>
      <c r="I59" s="527"/>
      <c r="J59" s="528">
        <f>+AK49</f>
        <v>14085</v>
      </c>
      <c r="K59" s="528"/>
      <c r="L59" s="528"/>
      <c r="M59" s="528"/>
      <c r="N59" s="528"/>
      <c r="O59" s="527" t="s">
        <v>120</v>
      </c>
      <c r="P59" s="527"/>
      <c r="Q59" s="721" t="s">
        <v>185</v>
      </c>
      <c r="R59" s="721"/>
      <c r="S59" s="50" t="s">
        <v>195</v>
      </c>
      <c r="T59" s="50"/>
      <c r="U59" s="50"/>
      <c r="V59" s="50" t="s">
        <v>187</v>
      </c>
      <c r="W59" s="50"/>
      <c r="X59" s="50" t="s">
        <v>195</v>
      </c>
      <c r="Y59" s="50"/>
      <c r="Z59" s="721" t="s">
        <v>121</v>
      </c>
      <c r="AA59" s="721"/>
      <c r="AB59" s="721"/>
      <c r="AC59" s="721"/>
      <c r="AD59" s="782">
        <f>IF(J59="","",IF(Z56&gt;J59,AG17,0))</f>
        <v>0</v>
      </c>
      <c r="AE59" s="782"/>
      <c r="AF59" s="782"/>
      <c r="AG59" s="50" t="s">
        <v>122</v>
      </c>
      <c r="AH59" s="50"/>
      <c r="AI59" s="50" t="s">
        <v>188</v>
      </c>
      <c r="AJ59" s="50"/>
      <c r="AK59" s="50"/>
      <c r="AL59" s="50" t="s">
        <v>196</v>
      </c>
      <c r="AM59" s="50"/>
      <c r="AN59" s="50"/>
      <c r="AO59" s="50" t="s">
        <v>197</v>
      </c>
      <c r="AP59" s="50"/>
      <c r="AQ59" s="50" t="s">
        <v>191</v>
      </c>
      <c r="AR59" s="50"/>
      <c r="AS59" s="50" t="s">
        <v>196</v>
      </c>
      <c r="AT59" s="26"/>
      <c r="AU59" s="26" t="s">
        <v>192</v>
      </c>
      <c r="AV59" s="26"/>
      <c r="AW59" s="718">
        <f>IF(J59="","",J59*AD59)</f>
        <v>0</v>
      </c>
      <c r="AX59" s="718"/>
      <c r="AY59" s="718"/>
      <c r="AZ59" s="718"/>
      <c r="BA59" s="718"/>
      <c r="BB59" s="718"/>
      <c r="BC59" s="26" t="s">
        <v>5</v>
      </c>
      <c r="BD59" s="26"/>
      <c r="BE59" s="74"/>
      <c r="BF59" s="26"/>
      <c r="BG59" s="719">
        <f>IF(J59="","",IF(J59&gt;=$E$46,IF(AG$13=0,IF(AW59&gt;=E$55,E$55,AW59),AW59),E54))</f>
        <v>0</v>
      </c>
      <c r="BH59" s="719"/>
      <c r="BI59" s="719"/>
      <c r="BJ59" s="719"/>
      <c r="BK59" s="719"/>
      <c r="BL59" s="75" t="s">
        <v>5</v>
      </c>
      <c r="BM59" s="50"/>
      <c r="BN59" s="61"/>
      <c r="BO59" s="61"/>
      <c r="BP59" s="61"/>
      <c r="BQ59" s="61"/>
      <c r="BR59" s="61"/>
    </row>
    <row r="60" spans="1:81" s="65" customFormat="1" ht="15" customHeight="1" x14ac:dyDescent="0.15">
      <c r="A60" s="61"/>
      <c r="B60" s="50"/>
      <c r="C60" s="533"/>
      <c r="D60" s="533"/>
      <c r="E60" s="154"/>
      <c r="F60" s="50"/>
      <c r="G60" s="50"/>
      <c r="H60" s="527" t="s">
        <v>199</v>
      </c>
      <c r="I60" s="527"/>
      <c r="J60" s="528" t="str">
        <f>+AY49</f>
        <v/>
      </c>
      <c r="K60" s="528"/>
      <c r="L60" s="528"/>
      <c r="M60" s="528"/>
      <c r="N60" s="528"/>
      <c r="O60" s="527" t="s">
        <v>120</v>
      </c>
      <c r="P60" s="527"/>
      <c r="Q60" s="721" t="s">
        <v>185</v>
      </c>
      <c r="R60" s="721"/>
      <c r="S60" s="50" t="s">
        <v>52</v>
      </c>
      <c r="T60" s="50"/>
      <c r="U60" s="50"/>
      <c r="V60" s="76" t="s">
        <v>187</v>
      </c>
      <c r="W60" s="76"/>
      <c r="X60" s="76" t="s">
        <v>52</v>
      </c>
      <c r="Y60" s="76"/>
      <c r="Z60" s="734" t="s">
        <v>121</v>
      </c>
      <c r="AA60" s="734"/>
      <c r="AB60" s="734"/>
      <c r="AC60" s="734"/>
      <c r="AD60" s="782" t="str">
        <f>IF(J60="","",IF($Z$51&gt;J60,AU17,0))</f>
        <v/>
      </c>
      <c r="AE60" s="782"/>
      <c r="AF60" s="782"/>
      <c r="AG60" s="76" t="s">
        <v>122</v>
      </c>
      <c r="AH60" s="76"/>
      <c r="AI60" s="76" t="s">
        <v>188</v>
      </c>
      <c r="AJ60" s="76"/>
      <c r="AK60" s="76"/>
      <c r="AL60" s="76" t="s">
        <v>53</v>
      </c>
      <c r="AM60" s="76"/>
      <c r="AN60" s="54"/>
      <c r="AO60" s="76" t="s">
        <v>52</v>
      </c>
      <c r="AP60" s="76"/>
      <c r="AQ60" s="76" t="s">
        <v>191</v>
      </c>
      <c r="AR60" s="76"/>
      <c r="AS60" s="76" t="s">
        <v>53</v>
      </c>
      <c r="AT60" s="77"/>
      <c r="AU60" s="77" t="s">
        <v>192</v>
      </c>
      <c r="AV60" s="77"/>
      <c r="AW60" s="718" t="str">
        <f>IF(J60="","",J60*AD60)</f>
        <v/>
      </c>
      <c r="AX60" s="718"/>
      <c r="AY60" s="718"/>
      <c r="AZ60" s="718"/>
      <c r="BA60" s="718"/>
      <c r="BB60" s="718"/>
      <c r="BC60" s="26" t="s">
        <v>5</v>
      </c>
      <c r="BD60" s="26"/>
      <c r="BE60" s="74"/>
      <c r="BF60" s="26"/>
      <c r="BG60" s="719" t="str">
        <f>IF(J60="","",IF(J60&gt;=$E$46,IF(AU$13=0,IF(AW60&gt;=E60,E60,AW60),AW60),E55))</f>
        <v/>
      </c>
      <c r="BH60" s="719"/>
      <c r="BI60" s="719"/>
      <c r="BJ60" s="719"/>
      <c r="BK60" s="719"/>
      <c r="BL60" s="75" t="s">
        <v>5</v>
      </c>
      <c r="BM60" s="50"/>
      <c r="BN60" s="61"/>
      <c r="BO60" s="61"/>
      <c r="BP60" s="61"/>
      <c r="BQ60" s="61"/>
      <c r="BR60" s="61"/>
      <c r="CC60" s="111"/>
    </row>
    <row r="61" spans="1:81" s="65" customFormat="1" ht="15" customHeight="1" x14ac:dyDescent="0.15">
      <c r="A61" s="61"/>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t="s">
        <v>123</v>
      </c>
      <c r="AC61" s="50" t="s">
        <v>200</v>
      </c>
      <c r="AD61" s="724">
        <f>IF(I54="","",SUM(AD58:AF60))</f>
        <v>0</v>
      </c>
      <c r="AE61" s="724"/>
      <c r="AF61" s="724"/>
      <c r="AG61" s="50" t="s">
        <v>122</v>
      </c>
      <c r="AH61" s="50"/>
      <c r="AI61" s="50" t="s">
        <v>188</v>
      </c>
      <c r="AJ61" s="50"/>
      <c r="AK61" s="50"/>
      <c r="AL61" s="50" t="s">
        <v>201</v>
      </c>
      <c r="AM61" s="50"/>
      <c r="AN61" s="50"/>
      <c r="AO61" s="50"/>
      <c r="AP61" s="50"/>
      <c r="AQ61" s="50"/>
      <c r="AR61" s="50"/>
      <c r="AS61" s="26" t="s">
        <v>123</v>
      </c>
      <c r="AT61" s="26"/>
      <c r="AU61" s="26"/>
      <c r="AV61" s="26"/>
      <c r="AW61" s="725">
        <f>IF(I54="","",SUM(AW58:BB60))</f>
        <v>0</v>
      </c>
      <c r="AX61" s="725"/>
      <c r="AY61" s="725"/>
      <c r="AZ61" s="725"/>
      <c r="BA61" s="725"/>
      <c r="BB61" s="725"/>
      <c r="BC61" s="26" t="s">
        <v>5</v>
      </c>
      <c r="BD61" s="26"/>
      <c r="BE61" s="726" t="s">
        <v>123</v>
      </c>
      <c r="BF61" s="727"/>
      <c r="BG61" s="725">
        <f>IF(I54="","",SUM(BG58:BG60))</f>
        <v>0</v>
      </c>
      <c r="BH61" s="725"/>
      <c r="BI61" s="725"/>
      <c r="BJ61" s="725"/>
      <c r="BK61" s="725"/>
      <c r="BL61" s="75" t="s">
        <v>5</v>
      </c>
      <c r="BM61" s="50"/>
      <c r="BN61" s="61"/>
      <c r="BO61" s="61"/>
      <c r="BP61" s="61"/>
      <c r="BQ61" s="61"/>
      <c r="BR61" s="61"/>
      <c r="CC61" s="111"/>
    </row>
    <row r="62" spans="1:81" ht="15" customHeight="1" thickBot="1" x14ac:dyDescent="0.2">
      <c r="A62" s="98"/>
      <c r="B62" s="99"/>
      <c r="C62" s="99"/>
      <c r="D62" s="99"/>
      <c r="E62" s="99"/>
      <c r="F62" s="99"/>
      <c r="G62" s="50" t="s">
        <v>124</v>
      </c>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78"/>
      <c r="BF62" s="102"/>
      <c r="BG62" s="102"/>
      <c r="BH62" s="102"/>
      <c r="BI62" s="728" t="s">
        <v>54</v>
      </c>
      <c r="BJ62" s="728"/>
      <c r="BK62" s="729" t="s">
        <v>202</v>
      </c>
      <c r="BL62" s="730"/>
      <c r="BM62" s="99"/>
      <c r="BN62" s="98"/>
      <c r="BO62" s="98"/>
      <c r="BP62" s="98"/>
      <c r="BQ62" s="98"/>
      <c r="BR62" s="98"/>
    </row>
    <row r="63" spans="1:81" ht="15" customHeight="1" thickTop="1" x14ac:dyDescent="0.15">
      <c r="A63" s="98"/>
      <c r="B63" s="99"/>
      <c r="C63" s="99"/>
      <c r="D63" s="99"/>
      <c r="E63" s="99"/>
      <c r="F63" s="99"/>
      <c r="G63" s="50"/>
      <c r="H63" s="99"/>
      <c r="I63" s="721" t="s">
        <v>125</v>
      </c>
      <c r="J63" s="721"/>
      <c r="K63" s="721"/>
      <c r="L63" s="721"/>
      <c r="M63" s="721"/>
      <c r="N63" s="721"/>
      <c r="O63" s="99"/>
      <c r="P63" s="99"/>
      <c r="Q63" s="721" t="s">
        <v>126</v>
      </c>
      <c r="R63" s="721"/>
      <c r="S63" s="721"/>
      <c r="T63" s="721"/>
      <c r="U63" s="721"/>
      <c r="V63" s="721"/>
      <c r="W63" s="721"/>
      <c r="X63" s="721"/>
      <c r="Y63" s="99"/>
      <c r="Z63" s="721" t="s">
        <v>127</v>
      </c>
      <c r="AA63" s="721"/>
      <c r="AB63" s="721"/>
      <c r="AC63" s="721"/>
      <c r="AD63" s="721"/>
      <c r="AE63" s="721"/>
      <c r="AF63" s="721"/>
      <c r="AG63" s="103"/>
      <c r="AH63" s="721" t="s">
        <v>128</v>
      </c>
      <c r="AI63" s="721"/>
      <c r="AJ63" s="721"/>
      <c r="AK63" s="721"/>
      <c r="AL63" s="721"/>
      <c r="AM63" s="721"/>
      <c r="AN63" s="721"/>
      <c r="AO63" s="721"/>
      <c r="AP63" s="50"/>
      <c r="AQ63" s="99"/>
      <c r="AR63" s="99"/>
      <c r="AS63" s="99"/>
      <c r="AT63" s="99"/>
      <c r="AU63" s="99"/>
      <c r="AV63" s="99"/>
      <c r="AW63" s="99"/>
      <c r="AX63" s="99"/>
      <c r="AY63" s="79"/>
      <c r="AZ63" s="57"/>
      <c r="BA63" s="57"/>
      <c r="BB63" s="57"/>
      <c r="BC63" s="57"/>
      <c r="BD63" s="57"/>
      <c r="BE63" s="50"/>
      <c r="BF63" s="50"/>
      <c r="BG63" s="50"/>
      <c r="BH63" s="50"/>
      <c r="BI63" s="50"/>
      <c r="BJ63" s="50"/>
      <c r="BK63" s="50"/>
      <c r="BL63" s="50"/>
      <c r="BM63" s="50"/>
      <c r="BN63" s="50"/>
      <c r="BO63" s="98"/>
      <c r="BP63" s="98"/>
      <c r="BQ63" s="98"/>
      <c r="BR63" s="98"/>
    </row>
    <row r="64" spans="1:81" s="84" customFormat="1" ht="15" customHeight="1" thickBot="1" x14ac:dyDescent="0.2">
      <c r="A64" s="43"/>
      <c r="B64" s="80"/>
      <c r="C64" s="80"/>
      <c r="D64" s="80"/>
      <c r="E64" s="80"/>
      <c r="F64" s="80"/>
      <c r="G64" s="80"/>
      <c r="H64" s="80" t="s">
        <v>203</v>
      </c>
      <c r="I64" s="529">
        <f>+Z56</f>
        <v>11513</v>
      </c>
      <c r="J64" s="529"/>
      <c r="K64" s="529"/>
      <c r="L64" s="529"/>
      <c r="M64" s="529"/>
      <c r="N64" s="80" t="s">
        <v>5</v>
      </c>
      <c r="O64" s="80"/>
      <c r="P64" s="81" t="s">
        <v>204</v>
      </c>
      <c r="Q64" s="81"/>
      <c r="R64" s="529">
        <f>AD61</f>
        <v>0</v>
      </c>
      <c r="S64" s="529"/>
      <c r="T64" s="529"/>
      <c r="U64" s="529"/>
      <c r="V64" s="529"/>
      <c r="W64" s="81" t="s">
        <v>6</v>
      </c>
      <c r="X64" s="80" t="s">
        <v>205</v>
      </c>
      <c r="Y64" s="82" t="s">
        <v>206</v>
      </c>
      <c r="Z64" s="529">
        <f>+BG61</f>
        <v>0</v>
      </c>
      <c r="AA64" s="529"/>
      <c r="AB64" s="529"/>
      <c r="AC64" s="529"/>
      <c r="AD64" s="529"/>
      <c r="AE64" s="82" t="s">
        <v>5</v>
      </c>
      <c r="AF64" s="82" t="s">
        <v>207</v>
      </c>
      <c r="AG64" s="82"/>
      <c r="AH64" s="733" t="str">
        <f>IF($L$65="","",IF(I64*R64-Z64&lt;=0,0,I64*R64-Z64))</f>
        <v/>
      </c>
      <c r="AI64" s="733"/>
      <c r="AJ64" s="733"/>
      <c r="AK64" s="733"/>
      <c r="AL64" s="733"/>
      <c r="AM64" s="733"/>
      <c r="AN64" s="733"/>
      <c r="AO64" s="733"/>
      <c r="AP64" s="83" t="s">
        <v>5</v>
      </c>
      <c r="AQ64" s="80"/>
      <c r="AR64" s="80"/>
      <c r="AS64" s="80"/>
      <c r="AT64" s="80"/>
      <c r="AU64" s="80"/>
      <c r="AV64" s="80"/>
      <c r="AW64" s="80"/>
      <c r="AX64" s="80"/>
      <c r="AY64" s="80"/>
      <c r="AZ64" s="80"/>
      <c r="BA64" s="80"/>
      <c r="BB64" s="80"/>
      <c r="BC64" s="80"/>
      <c r="BD64" s="80"/>
      <c r="BE64" s="80"/>
      <c r="BF64" s="80"/>
      <c r="BG64" s="80"/>
      <c r="BH64" s="80"/>
      <c r="BI64" s="99"/>
      <c r="BJ64" s="99"/>
      <c r="BK64" s="50"/>
      <c r="BL64" s="50"/>
      <c r="BM64" s="50"/>
      <c r="BN64" s="50"/>
      <c r="BO64" s="43"/>
      <c r="BP64" s="43"/>
      <c r="BQ64" s="43"/>
      <c r="BR64" s="43"/>
    </row>
    <row r="65" spans="1:70" ht="7.5" customHeight="1" outlineLevel="2" thickBot="1" x14ac:dyDescent="0.2">
      <c r="A65" s="98"/>
      <c r="B65" s="133"/>
      <c r="C65" s="133"/>
      <c r="D65" s="133"/>
      <c r="E65" s="133"/>
      <c r="F65" s="133"/>
      <c r="G65" s="133"/>
      <c r="H65" s="102"/>
      <c r="I65" s="102"/>
      <c r="J65" s="102"/>
      <c r="K65" s="102"/>
      <c r="L65" s="102"/>
      <c r="M65" s="102"/>
      <c r="N65" s="102"/>
      <c r="O65" s="102"/>
      <c r="P65" s="102"/>
      <c r="Q65" s="102"/>
      <c r="R65" s="102"/>
      <c r="S65" s="102"/>
      <c r="T65" s="102"/>
      <c r="U65" s="102"/>
      <c r="V65" s="102"/>
      <c r="W65" s="102"/>
      <c r="X65" s="102"/>
      <c r="Y65" s="102"/>
      <c r="Z65" s="102"/>
      <c r="AA65" s="102"/>
      <c r="AB65" s="102"/>
      <c r="AC65" s="133"/>
      <c r="AD65" s="133"/>
      <c r="AE65" s="133"/>
      <c r="AF65" s="133"/>
      <c r="AG65" s="133"/>
      <c r="AH65" s="133"/>
      <c r="AI65" s="133"/>
      <c r="AJ65" s="133"/>
      <c r="AK65" s="133"/>
      <c r="AL65" s="133"/>
      <c r="AM65" s="85"/>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98"/>
      <c r="BQ65" s="98"/>
      <c r="BR65" s="98"/>
    </row>
    <row r="66" spans="1:70" s="136" customFormat="1" ht="9.9499999999999993" customHeight="1" thickTop="1" x14ac:dyDescent="0.1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99"/>
      <c r="BR66" s="99"/>
    </row>
    <row r="67" spans="1:70" s="136" customFormat="1" ht="18" thickBot="1" x14ac:dyDescent="0.25">
      <c r="A67" s="99"/>
      <c r="B67" s="99"/>
      <c r="C67" s="526" t="s">
        <v>129</v>
      </c>
      <c r="D67" s="526"/>
      <c r="E67" s="526"/>
      <c r="F67" s="526"/>
      <c r="G67" s="526"/>
      <c r="H67" s="526"/>
      <c r="I67" s="526"/>
      <c r="J67" s="526"/>
      <c r="K67" s="99"/>
      <c r="L67" s="99"/>
      <c r="M67" s="88" t="s">
        <v>130</v>
      </c>
      <c r="N67" s="88"/>
      <c r="O67" s="88"/>
      <c r="P67" s="88"/>
      <c r="Q67" s="99"/>
      <c r="R67" s="89"/>
      <c r="S67" s="22"/>
      <c r="T67" s="99"/>
      <c r="U67" s="99"/>
      <c r="V67" s="99"/>
      <c r="W67" s="99"/>
      <c r="X67" s="99"/>
      <c r="Y67" s="22"/>
      <c r="Z67" s="123"/>
      <c r="AA67" s="123"/>
      <c r="AB67" s="123"/>
      <c r="AC67" s="123"/>
      <c r="AD67" s="123"/>
      <c r="AE67" s="123"/>
      <c r="AF67" s="123"/>
      <c r="AG67" s="123"/>
      <c r="AH67" s="123"/>
      <c r="AI67" s="99"/>
      <c r="AJ67" s="99"/>
      <c r="AK67" s="99"/>
      <c r="AL67" s="99"/>
      <c r="AM67" s="90"/>
      <c r="AN67" s="90"/>
      <c r="AO67" s="90"/>
      <c r="AP67" s="90"/>
      <c r="AQ67" s="90"/>
      <c r="AR67" s="90"/>
      <c r="AS67" s="79"/>
      <c r="AT67" s="99"/>
      <c r="AU67" s="99"/>
      <c r="AV67" s="99"/>
      <c r="AW67" s="99"/>
      <c r="AX67" s="99"/>
      <c r="AY67" s="22"/>
      <c r="AZ67" s="137"/>
      <c r="BA67" s="137"/>
      <c r="BB67" s="137"/>
      <c r="BC67" s="137"/>
      <c r="BD67" s="137"/>
      <c r="BE67" s="137"/>
      <c r="BF67" s="137"/>
      <c r="BG67" s="99"/>
      <c r="BH67" s="99"/>
      <c r="BI67" s="99"/>
      <c r="BJ67" s="99"/>
      <c r="BK67" s="99"/>
      <c r="BL67" s="99"/>
      <c r="BM67" s="99"/>
      <c r="BN67" s="99"/>
      <c r="BO67" s="99"/>
      <c r="BP67" s="99"/>
      <c r="BQ67" s="99"/>
      <c r="BR67" s="99"/>
    </row>
    <row r="68" spans="1:70" s="136" customFormat="1" ht="8.1" customHeight="1" x14ac:dyDescent="0.15">
      <c r="A68" s="99"/>
      <c r="B68" s="99"/>
      <c r="C68" s="99"/>
      <c r="D68" s="99"/>
      <c r="E68" s="99"/>
      <c r="F68" s="99"/>
      <c r="G68" s="99"/>
      <c r="H68" s="99"/>
      <c r="I68" s="99"/>
      <c r="J68" s="99"/>
      <c r="K68" s="99"/>
      <c r="L68" s="99"/>
      <c r="M68" s="783" t="s">
        <v>245</v>
      </c>
      <c r="N68" s="519"/>
      <c r="O68" s="519"/>
      <c r="P68" s="519"/>
      <c r="Q68" s="519"/>
      <c r="R68" s="519"/>
      <c r="S68" s="519"/>
      <c r="T68" s="519"/>
      <c r="U68" s="519"/>
      <c r="V68" s="519"/>
      <c r="W68" s="519"/>
      <c r="X68" s="519"/>
      <c r="Y68" s="519"/>
      <c r="Z68" s="519"/>
      <c r="AA68" s="519"/>
      <c r="AB68" s="519"/>
      <c r="AC68" s="519"/>
      <c r="AD68" s="519"/>
      <c r="AE68" s="519"/>
      <c r="AF68" s="519"/>
      <c r="AG68" s="731"/>
      <c r="AH68" s="123"/>
      <c r="AI68" s="99"/>
      <c r="AJ68" s="99"/>
      <c r="AK68" s="99"/>
      <c r="AL68" s="99"/>
      <c r="AM68" s="723"/>
      <c r="AN68" s="723"/>
      <c r="AO68" s="723"/>
      <c r="AP68" s="723"/>
      <c r="AQ68" s="723"/>
      <c r="AR68" s="723"/>
      <c r="AS68" s="723"/>
      <c r="AT68" s="723"/>
      <c r="AU68" s="723"/>
      <c r="AV68" s="723"/>
      <c r="AW68" s="723"/>
      <c r="AX68" s="723"/>
      <c r="AY68" s="723"/>
      <c r="AZ68" s="723"/>
      <c r="BA68" s="723"/>
      <c r="BB68" s="723"/>
      <c r="BC68" s="723"/>
      <c r="BD68" s="723"/>
      <c r="BE68" s="723"/>
      <c r="BF68" s="723"/>
      <c r="BG68" s="723"/>
      <c r="BH68" s="99"/>
      <c r="BI68" s="99"/>
      <c r="BJ68" s="99"/>
      <c r="BK68" s="99"/>
      <c r="BL68" s="99"/>
      <c r="BM68" s="99"/>
      <c r="BN68" s="99"/>
      <c r="BO68" s="99"/>
      <c r="BP68" s="99"/>
      <c r="BQ68" s="99"/>
      <c r="BR68" s="99"/>
    </row>
    <row r="69" spans="1:70" s="136" customFormat="1" ht="8.1" customHeight="1" thickBot="1" x14ac:dyDescent="0.2">
      <c r="A69" s="99"/>
      <c r="B69" s="99"/>
      <c r="C69" s="99"/>
      <c r="D69" s="99"/>
      <c r="E69" s="99"/>
      <c r="F69" s="99"/>
      <c r="G69" s="99"/>
      <c r="H69" s="99"/>
      <c r="I69" s="99"/>
      <c r="J69" s="99"/>
      <c r="K69" s="99"/>
      <c r="L69" s="99"/>
      <c r="M69" s="784"/>
      <c r="N69" s="520"/>
      <c r="O69" s="520"/>
      <c r="P69" s="520"/>
      <c r="Q69" s="520"/>
      <c r="R69" s="520"/>
      <c r="S69" s="520"/>
      <c r="T69" s="520"/>
      <c r="U69" s="520"/>
      <c r="V69" s="520"/>
      <c r="W69" s="520"/>
      <c r="X69" s="520"/>
      <c r="Y69" s="520"/>
      <c r="Z69" s="520"/>
      <c r="AA69" s="520"/>
      <c r="AB69" s="520"/>
      <c r="AC69" s="520"/>
      <c r="AD69" s="520"/>
      <c r="AE69" s="520"/>
      <c r="AF69" s="520"/>
      <c r="AG69" s="732"/>
      <c r="AH69" s="123"/>
      <c r="AI69" s="99"/>
      <c r="AJ69" s="99"/>
      <c r="AK69" s="99"/>
      <c r="AL69" s="99"/>
      <c r="AM69" s="723"/>
      <c r="AN69" s="723"/>
      <c r="AO69" s="723"/>
      <c r="AP69" s="723"/>
      <c r="AQ69" s="723"/>
      <c r="AR69" s="723"/>
      <c r="AS69" s="723"/>
      <c r="AT69" s="723"/>
      <c r="AU69" s="723"/>
      <c r="AV69" s="723"/>
      <c r="AW69" s="723"/>
      <c r="AX69" s="723"/>
      <c r="AY69" s="723"/>
      <c r="AZ69" s="723"/>
      <c r="BA69" s="723"/>
      <c r="BB69" s="723"/>
      <c r="BC69" s="723"/>
      <c r="BD69" s="723"/>
      <c r="BE69" s="723"/>
      <c r="BF69" s="723"/>
      <c r="BG69" s="723"/>
      <c r="BH69" s="99"/>
      <c r="BI69" s="99"/>
      <c r="BJ69" s="99"/>
      <c r="BK69" s="99"/>
      <c r="BL69" s="99"/>
      <c r="BM69" s="99"/>
      <c r="BN69" s="99"/>
      <c r="BO69" s="99"/>
      <c r="BP69" s="99"/>
      <c r="BQ69" s="99"/>
      <c r="BR69" s="99"/>
    </row>
    <row r="70" spans="1:70" s="136" customFormat="1" ht="14.25" thickBot="1" x14ac:dyDescent="0.2">
      <c r="A70" s="99"/>
      <c r="B70" s="99"/>
      <c r="C70" s="99"/>
      <c r="D70" s="99"/>
      <c r="E70" s="99"/>
      <c r="F70" s="99"/>
      <c r="G70" s="99"/>
      <c r="H70" s="99"/>
      <c r="I70" s="99"/>
      <c r="J70" s="99"/>
      <c r="K70" s="99"/>
      <c r="L70" s="99"/>
      <c r="M70" s="88" t="s">
        <v>131</v>
      </c>
      <c r="N70" s="88"/>
      <c r="O70" s="88"/>
      <c r="P70" s="88"/>
      <c r="Q70" s="99"/>
      <c r="R70" s="89"/>
      <c r="S70" s="22"/>
      <c r="T70" s="99"/>
      <c r="U70" s="99"/>
      <c r="V70" s="99"/>
      <c r="W70" s="99"/>
      <c r="X70" s="99"/>
      <c r="Y70" s="22"/>
      <c r="Z70" s="123"/>
      <c r="AA70" s="123"/>
      <c r="AB70" s="123"/>
      <c r="AC70" s="123"/>
      <c r="AD70" s="123"/>
      <c r="AE70" s="123"/>
      <c r="AF70" s="123"/>
      <c r="AG70" s="123"/>
      <c r="AH70" s="123"/>
      <c r="AI70" s="99"/>
      <c r="AJ70" s="99"/>
      <c r="AK70" s="99"/>
      <c r="AL70" s="99"/>
      <c r="AM70" s="90"/>
      <c r="AN70" s="90"/>
      <c r="AO70" s="90"/>
      <c r="AP70" s="90"/>
      <c r="AQ70" s="90"/>
      <c r="AR70" s="90"/>
      <c r="AS70" s="79"/>
      <c r="AT70" s="99"/>
      <c r="AU70" s="99"/>
      <c r="AV70" s="99"/>
      <c r="AW70" s="99"/>
      <c r="AX70" s="99"/>
      <c r="AY70" s="22"/>
      <c r="AZ70" s="137"/>
      <c r="BA70" s="137"/>
      <c r="BB70" s="137"/>
      <c r="BC70" s="137"/>
      <c r="BD70" s="137"/>
      <c r="BE70" s="137"/>
      <c r="BF70" s="137"/>
      <c r="BG70" s="99"/>
      <c r="BH70" s="99"/>
      <c r="BI70" s="99"/>
      <c r="BJ70" s="99"/>
      <c r="BK70" s="99"/>
      <c r="BL70" s="99"/>
      <c r="BM70" s="99"/>
      <c r="BN70" s="99"/>
      <c r="BO70" s="99"/>
      <c r="BP70" s="99"/>
      <c r="BQ70" s="99"/>
      <c r="BR70" s="99"/>
    </row>
    <row r="71" spans="1:70" s="136" customFormat="1" ht="8.1" customHeight="1" x14ac:dyDescent="0.15">
      <c r="A71" s="99"/>
      <c r="B71" s="99"/>
      <c r="C71" s="99"/>
      <c r="D71" s="99"/>
      <c r="E71" s="99"/>
      <c r="F71" s="99"/>
      <c r="G71" s="99"/>
      <c r="H71" s="99"/>
      <c r="I71" s="99"/>
      <c r="J71" s="99"/>
      <c r="K71" s="99"/>
      <c r="L71" s="99"/>
      <c r="M71" s="783" t="s">
        <v>245</v>
      </c>
      <c r="N71" s="519"/>
      <c r="O71" s="519"/>
      <c r="P71" s="519"/>
      <c r="Q71" s="519"/>
      <c r="R71" s="519"/>
      <c r="S71" s="519"/>
      <c r="T71" s="519"/>
      <c r="U71" s="519"/>
      <c r="V71" s="519"/>
      <c r="W71" s="519"/>
      <c r="X71" s="519"/>
      <c r="Y71" s="519"/>
      <c r="Z71" s="519"/>
      <c r="AA71" s="519"/>
      <c r="AB71" s="519"/>
      <c r="AC71" s="519"/>
      <c r="AD71" s="519"/>
      <c r="AE71" s="519"/>
      <c r="AF71" s="519"/>
      <c r="AG71" s="731"/>
      <c r="AH71" s="123"/>
      <c r="AI71" s="99"/>
      <c r="AJ71" s="99"/>
      <c r="AK71" s="99"/>
      <c r="AL71" s="99"/>
      <c r="AM71" s="723"/>
      <c r="AN71" s="723"/>
      <c r="AO71" s="723"/>
      <c r="AP71" s="723"/>
      <c r="AQ71" s="723"/>
      <c r="AR71" s="723"/>
      <c r="AS71" s="723"/>
      <c r="AT71" s="723"/>
      <c r="AU71" s="723"/>
      <c r="AV71" s="723"/>
      <c r="AW71" s="723"/>
      <c r="AX71" s="723"/>
      <c r="AY71" s="723"/>
      <c r="AZ71" s="723"/>
      <c r="BA71" s="723"/>
      <c r="BB71" s="723"/>
      <c r="BC71" s="723"/>
      <c r="BD71" s="723"/>
      <c r="BE71" s="723"/>
      <c r="BF71" s="723"/>
      <c r="BG71" s="723"/>
      <c r="BH71" s="99"/>
      <c r="BI71" s="99"/>
      <c r="BJ71" s="99"/>
      <c r="BK71" s="99"/>
      <c r="BL71" s="99"/>
      <c r="BM71" s="99"/>
      <c r="BN71" s="99"/>
      <c r="BO71" s="99"/>
      <c r="BP71" s="99"/>
      <c r="BQ71" s="99"/>
      <c r="BR71" s="99"/>
    </row>
    <row r="72" spans="1:70" s="136" customFormat="1" ht="8.1" customHeight="1" thickBot="1" x14ac:dyDescent="0.2">
      <c r="A72" s="99"/>
      <c r="B72" s="99"/>
      <c r="C72" s="99"/>
      <c r="D72" s="99"/>
      <c r="E72" s="99"/>
      <c r="F72" s="99"/>
      <c r="G72" s="99"/>
      <c r="H72" s="99"/>
      <c r="I72" s="99"/>
      <c r="J72" s="99"/>
      <c r="K72" s="99"/>
      <c r="L72" s="99"/>
      <c r="M72" s="784"/>
      <c r="N72" s="520"/>
      <c r="O72" s="520"/>
      <c r="P72" s="520"/>
      <c r="Q72" s="520"/>
      <c r="R72" s="520"/>
      <c r="S72" s="520"/>
      <c r="T72" s="520"/>
      <c r="U72" s="520"/>
      <c r="V72" s="520"/>
      <c r="W72" s="520"/>
      <c r="X72" s="520"/>
      <c r="Y72" s="520"/>
      <c r="Z72" s="520"/>
      <c r="AA72" s="520"/>
      <c r="AB72" s="520"/>
      <c r="AC72" s="520"/>
      <c r="AD72" s="520"/>
      <c r="AE72" s="520"/>
      <c r="AF72" s="520"/>
      <c r="AG72" s="732"/>
      <c r="AH72" s="123"/>
      <c r="AI72" s="99"/>
      <c r="AJ72" s="99"/>
      <c r="AK72" s="99"/>
      <c r="AL72" s="99"/>
      <c r="AM72" s="723"/>
      <c r="AN72" s="723"/>
      <c r="AO72" s="723"/>
      <c r="AP72" s="723"/>
      <c r="AQ72" s="723"/>
      <c r="AR72" s="723"/>
      <c r="AS72" s="723"/>
      <c r="AT72" s="723"/>
      <c r="AU72" s="723"/>
      <c r="AV72" s="723"/>
      <c r="AW72" s="723"/>
      <c r="AX72" s="723"/>
      <c r="AY72" s="723"/>
      <c r="AZ72" s="723"/>
      <c r="BA72" s="723"/>
      <c r="BB72" s="723"/>
      <c r="BC72" s="723"/>
      <c r="BD72" s="723"/>
      <c r="BE72" s="723"/>
      <c r="BF72" s="723"/>
      <c r="BG72" s="723"/>
      <c r="BH72" s="99"/>
      <c r="BI72" s="99"/>
      <c r="BJ72" s="99"/>
      <c r="BK72" s="99"/>
      <c r="BL72" s="99"/>
      <c r="BM72" s="99"/>
      <c r="BN72" s="99"/>
      <c r="BO72" s="99"/>
      <c r="BP72" s="99"/>
      <c r="BQ72" s="99"/>
      <c r="BR72" s="99"/>
    </row>
    <row r="73" spans="1:70" ht="20.100000000000001" customHeight="1" x14ac:dyDescent="0.15">
      <c r="A73" s="98"/>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8"/>
      <c r="BO73" s="98"/>
      <c r="BP73" s="98"/>
      <c r="BQ73" s="98"/>
      <c r="BR73" s="98"/>
    </row>
    <row r="74" spans="1:70" ht="20.100000000000001" customHeight="1" x14ac:dyDescent="0.15">
      <c r="A74" s="98"/>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row>
    <row r="75" spans="1:70" ht="20.100000000000001" customHeight="1" x14ac:dyDescent="0.15">
      <c r="A75" s="98"/>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row>
    <row r="76" spans="1:70" ht="20.100000000000001" customHeight="1" x14ac:dyDescent="0.15">
      <c r="A76" s="98"/>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row>
    <row r="77" spans="1:70" ht="20.100000000000001" customHeight="1" x14ac:dyDescent="0.15">
      <c r="A77" s="98"/>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c r="BC77" s="99"/>
      <c r="BD77" s="99"/>
      <c r="BE77" s="99"/>
      <c r="BF77" s="99"/>
      <c r="BG77" s="99"/>
      <c r="BH77" s="99"/>
      <c r="BI77" s="99"/>
      <c r="BJ77" s="99"/>
      <c r="BK77" s="99"/>
      <c r="BL77" s="99"/>
      <c r="BM77" s="99"/>
    </row>
    <row r="78" spans="1:70" ht="20.100000000000001" customHeight="1" x14ac:dyDescent="0.15">
      <c r="A78" s="98"/>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99"/>
      <c r="BE78" s="99"/>
      <c r="BF78" s="99"/>
      <c r="BG78" s="99"/>
      <c r="BH78" s="99"/>
      <c r="BI78" s="99"/>
      <c r="BJ78" s="99"/>
      <c r="BK78" s="99"/>
      <c r="BL78" s="99"/>
      <c r="BM78" s="99"/>
    </row>
  </sheetData>
  <sheetProtection selectLockedCells="1"/>
  <mergeCells count="355">
    <mergeCell ref="AC49:AD49"/>
    <mergeCell ref="Q48:V48"/>
    <mergeCell ref="W48:AB48"/>
    <mergeCell ref="AC48:AD48"/>
    <mergeCell ref="I49:P49"/>
    <mergeCell ref="AY47:BE47"/>
    <mergeCell ref="AN36:AQ36"/>
    <mergeCell ref="AG37:AP37"/>
    <mergeCell ref="BE37:BF37"/>
    <mergeCell ref="AS37:AT37"/>
    <mergeCell ref="U41:AB41"/>
    <mergeCell ref="AQ37:AR37"/>
    <mergeCell ref="AU37:BD37"/>
    <mergeCell ref="AY36:AZ36"/>
    <mergeCell ref="AK36:AL36"/>
    <mergeCell ref="AE36:AI36"/>
    <mergeCell ref="AE37:AF37"/>
    <mergeCell ref="AC37:AD37"/>
    <mergeCell ref="G43:Q43"/>
    <mergeCell ref="R43:T43"/>
    <mergeCell ref="G37:P37"/>
    <mergeCell ref="AK47:AP47"/>
    <mergeCell ref="AE48:AJ48"/>
    <mergeCell ref="G1:BR2"/>
    <mergeCell ref="A4:I11"/>
    <mergeCell ref="B1:E2"/>
    <mergeCell ref="Q36:U36"/>
    <mergeCell ref="W36:X36"/>
    <mergeCell ref="Q35:U35"/>
    <mergeCell ref="W35:X35"/>
    <mergeCell ref="Z35:AC35"/>
    <mergeCell ref="AK35:AL35"/>
    <mergeCell ref="I35:L35"/>
    <mergeCell ref="BB36:BE36"/>
    <mergeCell ref="M35:P35"/>
    <mergeCell ref="Z36:AC36"/>
    <mergeCell ref="I34:L34"/>
    <mergeCell ref="M34:P34"/>
    <mergeCell ref="Q34:U34"/>
    <mergeCell ref="M36:P36"/>
    <mergeCell ref="BB33:BE33"/>
    <mergeCell ref="BB35:BE35"/>
    <mergeCell ref="AN34:AQ34"/>
    <mergeCell ref="AY34:AZ34"/>
    <mergeCell ref="BB34:BE34"/>
    <mergeCell ref="AE32:AI32"/>
    <mergeCell ref="AS36:AW36"/>
    <mergeCell ref="AE31:AI31"/>
    <mergeCell ref="AY35:AZ35"/>
    <mergeCell ref="AN35:AQ35"/>
    <mergeCell ref="AN33:AQ33"/>
    <mergeCell ref="AS33:AW33"/>
    <mergeCell ref="W31:X31"/>
    <mergeCell ref="Z31:AC31"/>
    <mergeCell ref="AY33:AZ33"/>
    <mergeCell ref="Z33:AC33"/>
    <mergeCell ref="W33:X33"/>
    <mergeCell ref="AK33:AL33"/>
    <mergeCell ref="AE33:AI33"/>
    <mergeCell ref="AN32:AQ32"/>
    <mergeCell ref="AK34:AL34"/>
    <mergeCell ref="AK32:AL32"/>
    <mergeCell ref="W34:X34"/>
    <mergeCell ref="AK31:AL31"/>
    <mergeCell ref="BB30:BE30"/>
    <mergeCell ref="AS32:AW32"/>
    <mergeCell ref="AY32:AZ32"/>
    <mergeCell ref="BB32:BE32"/>
    <mergeCell ref="AY31:AZ31"/>
    <mergeCell ref="BB31:BE31"/>
    <mergeCell ref="AY30:AZ30"/>
    <mergeCell ref="AS30:AW30"/>
    <mergeCell ref="AN30:AQ30"/>
    <mergeCell ref="AN31:AQ31"/>
    <mergeCell ref="AS31:AW31"/>
    <mergeCell ref="AK30:AL30"/>
    <mergeCell ref="AE30:AI30"/>
    <mergeCell ref="AY28:AZ28"/>
    <mergeCell ref="AE29:AI29"/>
    <mergeCell ref="AK29:AL29"/>
    <mergeCell ref="AE28:AI28"/>
    <mergeCell ref="AK28:AL28"/>
    <mergeCell ref="AY29:AZ29"/>
    <mergeCell ref="AN28:AQ28"/>
    <mergeCell ref="AN29:AQ29"/>
    <mergeCell ref="AS29:AW29"/>
    <mergeCell ref="BB28:BE28"/>
    <mergeCell ref="I29:L29"/>
    <mergeCell ref="M29:P29"/>
    <mergeCell ref="Q29:U29"/>
    <mergeCell ref="W29:X29"/>
    <mergeCell ref="Z29:AC29"/>
    <mergeCell ref="Q28:U28"/>
    <mergeCell ref="W28:X28"/>
    <mergeCell ref="Z28:AC28"/>
    <mergeCell ref="BB29:BE29"/>
    <mergeCell ref="AS28:AW28"/>
    <mergeCell ref="C26:E26"/>
    <mergeCell ref="Q26:U27"/>
    <mergeCell ref="V26:V27"/>
    <mergeCell ref="W26:AD27"/>
    <mergeCell ref="D27:E28"/>
    <mergeCell ref="M27:P27"/>
    <mergeCell ref="I28:L28"/>
    <mergeCell ref="G28:H32"/>
    <mergeCell ref="G26:P26"/>
    <mergeCell ref="G27:L27"/>
    <mergeCell ref="I30:L30"/>
    <mergeCell ref="M30:P30"/>
    <mergeCell ref="I31:L31"/>
    <mergeCell ref="M31:P31"/>
    <mergeCell ref="I32:L32"/>
    <mergeCell ref="M32:P32"/>
    <mergeCell ref="Z32:AC32"/>
    <mergeCell ref="Q32:U32"/>
    <mergeCell ref="W32:X32"/>
    <mergeCell ref="Q30:U30"/>
    <mergeCell ref="W30:X30"/>
    <mergeCell ref="Z30:AC30"/>
    <mergeCell ref="Q31:U31"/>
    <mergeCell ref="AE25:AF25"/>
    <mergeCell ref="AJ26:AJ27"/>
    <mergeCell ref="AE26:AI27"/>
    <mergeCell ref="AS26:AW27"/>
    <mergeCell ref="BG26:BP26"/>
    <mergeCell ref="AQ25:AR25"/>
    <mergeCell ref="AS25:AT25"/>
    <mergeCell ref="AU25:BD25"/>
    <mergeCell ref="BE25:BF25"/>
    <mergeCell ref="AY26:BF27"/>
    <mergeCell ref="AK26:AR27"/>
    <mergeCell ref="AX26:AX27"/>
    <mergeCell ref="BG22:BP24"/>
    <mergeCell ref="AS22:BD22"/>
    <mergeCell ref="BE23:BF23"/>
    <mergeCell ref="AS24:BD24"/>
    <mergeCell ref="BE24:BF24"/>
    <mergeCell ref="AQ24:AR24"/>
    <mergeCell ref="AS23:BD23"/>
    <mergeCell ref="AQ23:AR23"/>
    <mergeCell ref="D23:E24"/>
    <mergeCell ref="Q23:AB23"/>
    <mergeCell ref="AC23:AD23"/>
    <mergeCell ref="AE23:AP23"/>
    <mergeCell ref="G24:J24"/>
    <mergeCell ref="K24:P24"/>
    <mergeCell ref="Q24:AB24"/>
    <mergeCell ref="K23:P23"/>
    <mergeCell ref="G23:J23"/>
    <mergeCell ref="AC22:AD22"/>
    <mergeCell ref="AE22:AP22"/>
    <mergeCell ref="AQ22:AR22"/>
    <mergeCell ref="AC24:AD24"/>
    <mergeCell ref="AE24:AP24"/>
    <mergeCell ref="C22:E22"/>
    <mergeCell ref="K22:P22"/>
    <mergeCell ref="A20:C20"/>
    <mergeCell ref="D20:E21"/>
    <mergeCell ref="AC18:AD18"/>
    <mergeCell ref="Q21:AB21"/>
    <mergeCell ref="AC21:AD21"/>
    <mergeCell ref="C18:E19"/>
    <mergeCell ref="G21:J21"/>
    <mergeCell ref="G20:J20"/>
    <mergeCell ref="K20:P20"/>
    <mergeCell ref="K21:P21"/>
    <mergeCell ref="AE19:AR20"/>
    <mergeCell ref="AC17:AD17"/>
    <mergeCell ref="AE17:AF17"/>
    <mergeCell ref="G22:J22"/>
    <mergeCell ref="BE22:BF22"/>
    <mergeCell ref="Q22:AB22"/>
    <mergeCell ref="AS21:BD21"/>
    <mergeCell ref="BE21:BF21"/>
    <mergeCell ref="BE18:BF18"/>
    <mergeCell ref="AS19:BF20"/>
    <mergeCell ref="AE21:AP21"/>
    <mergeCell ref="AQ21:AR21"/>
    <mergeCell ref="AQ18:AR18"/>
    <mergeCell ref="G19:P19"/>
    <mergeCell ref="Q19:AD20"/>
    <mergeCell ref="BG15:BP18"/>
    <mergeCell ref="AU18:BD18"/>
    <mergeCell ref="BK12:BN12"/>
    <mergeCell ref="C15:E15"/>
    <mergeCell ref="Q15:R16"/>
    <mergeCell ref="S15:T16"/>
    <mergeCell ref="D16:E17"/>
    <mergeCell ref="Q17:R17"/>
    <mergeCell ref="S17:AB17"/>
    <mergeCell ref="Y16:Z16"/>
    <mergeCell ref="X15:X16"/>
    <mergeCell ref="G15:P16"/>
    <mergeCell ref="AX15:AY16"/>
    <mergeCell ref="AZ15:AZ16"/>
    <mergeCell ref="BA15:BB15"/>
    <mergeCell ref="AS17:AT17"/>
    <mergeCell ref="AU17:BD17"/>
    <mergeCell ref="BE17:BF17"/>
    <mergeCell ref="AG17:AP17"/>
    <mergeCell ref="AQ17:AR17"/>
    <mergeCell ref="AG18:AP18"/>
    <mergeCell ref="BG19:BP20"/>
    <mergeCell ref="K7:M7"/>
    <mergeCell ref="AI15:AI16"/>
    <mergeCell ref="AG15:AH16"/>
    <mergeCell ref="AE15:AF16"/>
    <mergeCell ref="U15:U16"/>
    <mergeCell ref="G12:P12"/>
    <mergeCell ref="AF10:AL11"/>
    <mergeCell ref="BA16:BB16"/>
    <mergeCell ref="AU15:AV16"/>
    <mergeCell ref="AW15:AW16"/>
    <mergeCell ref="AL15:AL16"/>
    <mergeCell ref="AM15:AN15"/>
    <mergeCell ref="AS15:AT16"/>
    <mergeCell ref="AM16:AN16"/>
    <mergeCell ref="AR13:BJ13"/>
    <mergeCell ref="AR12:BJ12"/>
    <mergeCell ref="AR9:BJ10"/>
    <mergeCell ref="AN11:AQ11"/>
    <mergeCell ref="AR11:BJ11"/>
    <mergeCell ref="AJ15:AK16"/>
    <mergeCell ref="Y15:Z15"/>
    <mergeCell ref="V15:W16"/>
    <mergeCell ref="S18:AB18"/>
    <mergeCell ref="Q25:R25"/>
    <mergeCell ref="S25:AB25"/>
    <mergeCell ref="AC25:AD25"/>
    <mergeCell ref="I33:L33"/>
    <mergeCell ref="M33:P33"/>
    <mergeCell ref="Z34:AC34"/>
    <mergeCell ref="Q33:U33"/>
    <mergeCell ref="G42:Q42"/>
    <mergeCell ref="R42:T42"/>
    <mergeCell ref="U42:AB42"/>
    <mergeCell ref="I36:L36"/>
    <mergeCell ref="G39:M39"/>
    <mergeCell ref="G41:Q41"/>
    <mergeCell ref="R40:T40"/>
    <mergeCell ref="U40:AB40"/>
    <mergeCell ref="Q37:R37"/>
    <mergeCell ref="S37:AB37"/>
    <mergeCell ref="BE56:BL57"/>
    <mergeCell ref="G25:P25"/>
    <mergeCell ref="M28:P28"/>
    <mergeCell ref="G13:P14"/>
    <mergeCell ref="AG25:AP25"/>
    <mergeCell ref="P7:Q7"/>
    <mergeCell ref="J9:L10"/>
    <mergeCell ref="AN9:AQ10"/>
    <mergeCell ref="AN12:AQ12"/>
    <mergeCell ref="R7:S7"/>
    <mergeCell ref="M9:N10"/>
    <mergeCell ref="O9:P10"/>
    <mergeCell ref="S9:T10"/>
    <mergeCell ref="W9:X10"/>
    <mergeCell ref="N7:O7"/>
    <mergeCell ref="Q13:AD14"/>
    <mergeCell ref="Q12:AD12"/>
    <mergeCell ref="AE12:AM12"/>
    <mergeCell ref="Q9:R10"/>
    <mergeCell ref="U9:V10"/>
    <mergeCell ref="G17:P17"/>
    <mergeCell ref="G18:P18"/>
    <mergeCell ref="U43:AB43"/>
    <mergeCell ref="R41:T41"/>
    <mergeCell ref="AE49:AJ49"/>
    <mergeCell ref="C51:D51"/>
    <mergeCell ref="C52:D52"/>
    <mergeCell ref="C53:D53"/>
    <mergeCell ref="C54:D54"/>
    <mergeCell ref="E47:H49"/>
    <mergeCell ref="BF48:BG48"/>
    <mergeCell ref="AK49:AP49"/>
    <mergeCell ref="AK48:AP48"/>
    <mergeCell ref="AQ49:AR49"/>
    <mergeCell ref="AS49:AX49"/>
    <mergeCell ref="BF49:BG49"/>
    <mergeCell ref="AY49:BE49"/>
    <mergeCell ref="BF47:BG47"/>
    <mergeCell ref="G50:H51"/>
    <mergeCell ref="I50:BB51"/>
    <mergeCell ref="AQ47:AR47"/>
    <mergeCell ref="AS47:AX47"/>
    <mergeCell ref="Q47:V47"/>
    <mergeCell ref="I47:P47"/>
    <mergeCell ref="AY48:BE48"/>
    <mergeCell ref="AQ48:AR48"/>
    <mergeCell ref="AS48:AX48"/>
    <mergeCell ref="AC47:AD47"/>
    <mergeCell ref="C57:E57"/>
    <mergeCell ref="Z54:AE54"/>
    <mergeCell ref="I54:M54"/>
    <mergeCell ref="C55:D55"/>
    <mergeCell ref="I56:M56"/>
    <mergeCell ref="C60:D60"/>
    <mergeCell ref="H60:I60"/>
    <mergeCell ref="BG60:BK60"/>
    <mergeCell ref="Q59:R59"/>
    <mergeCell ref="Z59:AC59"/>
    <mergeCell ref="BG58:BK58"/>
    <mergeCell ref="AW58:BB58"/>
    <mergeCell ref="C59:D59"/>
    <mergeCell ref="H59:I59"/>
    <mergeCell ref="C58:D58"/>
    <mergeCell ref="H58:I58"/>
    <mergeCell ref="J58:N58"/>
    <mergeCell ref="O58:P58"/>
    <mergeCell ref="Q58:R58"/>
    <mergeCell ref="AD58:AF58"/>
    <mergeCell ref="O56:P56"/>
    <mergeCell ref="Q56:R56"/>
    <mergeCell ref="S56:W56"/>
    <mergeCell ref="Z56:AE56"/>
    <mergeCell ref="M71:AG72"/>
    <mergeCell ref="AM68:BG69"/>
    <mergeCell ref="AM71:BG72"/>
    <mergeCell ref="M68:AG69"/>
    <mergeCell ref="AH64:AO64"/>
    <mergeCell ref="I64:M64"/>
    <mergeCell ref="O60:P60"/>
    <mergeCell ref="R64:V64"/>
    <mergeCell ref="Z64:AD64"/>
    <mergeCell ref="C67:J67"/>
    <mergeCell ref="BG61:BK61"/>
    <mergeCell ref="BE61:BF61"/>
    <mergeCell ref="AW61:BB61"/>
    <mergeCell ref="AD61:AF61"/>
    <mergeCell ref="Z60:AC60"/>
    <mergeCell ref="AD60:AF60"/>
    <mergeCell ref="T46:AM46"/>
    <mergeCell ref="W47:AB47"/>
    <mergeCell ref="G40:Q40"/>
    <mergeCell ref="I48:P48"/>
    <mergeCell ref="G33:H36"/>
    <mergeCell ref="BK62:BL62"/>
    <mergeCell ref="I63:N63"/>
    <mergeCell ref="Q63:X63"/>
    <mergeCell ref="Z63:AF63"/>
    <mergeCell ref="P54:X54"/>
    <mergeCell ref="O59:P59"/>
    <mergeCell ref="J59:N59"/>
    <mergeCell ref="J60:N60"/>
    <mergeCell ref="W49:AB49"/>
    <mergeCell ref="Q49:V49"/>
    <mergeCell ref="AH63:AO63"/>
    <mergeCell ref="BI62:BJ62"/>
    <mergeCell ref="Z58:AC58"/>
    <mergeCell ref="BG59:BK59"/>
    <mergeCell ref="AD59:AF59"/>
    <mergeCell ref="Q60:R60"/>
    <mergeCell ref="AW60:BB60"/>
    <mergeCell ref="AW59:BB59"/>
    <mergeCell ref="AE47:AJ47"/>
  </mergeCells>
  <phoneticPr fontId="1"/>
  <pageMargins left="0.19685039370078741" right="0.19685039370078741" top="0.78740157480314965" bottom="0.19685039370078741" header="0.51181102362204722" footer="0.31496062992125984"/>
  <pageSetup paperSize="9" scale="8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傷病手当金請求書 </vt:lpstr>
      <vt:lpstr>報酬支給額証明書</vt:lpstr>
      <vt:lpstr>証明書記入例１</vt:lpstr>
      <vt:lpstr>証明書記入例２ </vt:lpstr>
      <vt:lpstr>'傷病手当金請求書 '!Print_Area</vt:lpstr>
      <vt:lpstr>証明書記入例１!Print_Area</vt:lpstr>
      <vt:lpstr>'証明書記入例２ '!Print_Area</vt:lpstr>
      <vt:lpstr>報酬支給額証明書!Print_Area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　由実子</dc:creator>
  <cp:lastModifiedBy>沼倉 大輔</cp:lastModifiedBy>
  <cp:lastPrinted>2021-03-26T06:21:37Z</cp:lastPrinted>
  <dcterms:created xsi:type="dcterms:W3CDTF">1997-01-08T22:48:59Z</dcterms:created>
  <dcterms:modified xsi:type="dcterms:W3CDTF">2021-07-30T09:47:19Z</dcterms:modified>
</cp:coreProperties>
</file>